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3\LEY DE DISCIPLINA FINANCIERA\INFORMACION FINANCIERA\"/>
    </mc:Choice>
  </mc:AlternateContent>
  <xr:revisionPtr revIDLastSave="0" documentId="8_{FA6CBB88-D6E3-432A-9D07-B6715D672F36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D43" i="6" s="1"/>
  <c r="B33" i="6"/>
  <c r="B23" i="6"/>
  <c r="B13" i="6"/>
  <c r="B5" i="6"/>
  <c r="G43" i="6" l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<sst xmlns="http://schemas.openxmlformats.org/spreadsheetml/2006/main" count="201" uniqueCount="142">
  <si>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</si>
  <si>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</si>
  <si>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</si>
  <si>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</si>
  <si>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</si>
  <si>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</si>
  <si>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</si>
  <si>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</si>
  <si>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</si>
  <si>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</si>
  <si>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</si>
  <si>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</si>
  <si>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</si>
  <si>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</si>
  <si>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</si>
  <si>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</si>
  <si>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</si>
  <si>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</si>
  <si>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</si>
  <si>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</si>
  <si>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</si>
  <si>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</si>
  <si>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</si>
  <si>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</si>
  <si>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</si>
  <si>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</si>
  <si>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</si>
  <si>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</si>
  <si>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</si>
  <si>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</si>
  <si>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</si>
  <si>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</si>
  <si>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</si>
  <si>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</si>
  <si>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</si>
  <si>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</si>
  <si>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</si>
  <si>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</si>
  <si>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</si>
  <si>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</si>
  <si>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</si>
  <si>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</si>
  <si>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</si>
  <si>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</si>
  <si>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</si>
  <si>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</si>
  <si>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</si>
  <si>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</si>
  <si>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</si>
  <si>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</si>
  <si>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</si>
  <si>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</si>
  <si>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</si>
  <si>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</si>
  <si>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</si>
  <si>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</si>
  <si>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</si>
  <si>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</si>
  <si>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</si>
  <si>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</si>
  <si>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</si>
  <si>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</si>
  <si>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</si>
  <si>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</si>
  <si>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</si>
  <si>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</si>
  <si>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</si>
  <si>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</si>
  <si>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</si>
  <si>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</si>
  <si>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</si>
  <si>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</si>
  <si>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</si>
  <si>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</si>
  <si>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</si>
  <si>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</si>
  <si>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</si>
  <si>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</si>
  <si>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</si>
  <si>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</si>
  <si>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</si>
  <si>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</si>
  <si>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</si>
  <si>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</si>
  <si>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</si>
  <si>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</si>
  <si>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</si>
  <si>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</si>
  <si>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</si>
  <si>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</si>
  <si>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</si>
  <si>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</si>
  <si>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</si>
  <si>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</si>
  <si>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</si>
  <si>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</si>
  <si>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</si>
  <si>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</si>
  <si>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</si>
  <si>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</si>
  <si>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</si>
  <si>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</si>
  <si>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</si>
  <si>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</si>
  <si>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</si>
  <si>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</si>
  <si>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</si>
  <si>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</si>
  <si>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</si>
  <si>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</si>
  <si>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</si>
  <si>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</si>
  <si>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</si>
  <si>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</si>
  <si>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</si>
  <si>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</si>
  <si>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</si>
  <si>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</si>
  <si>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</si>
  <si>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</si>
  <si>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</si>
  <si>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</si>
  <si>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</si>
  <si>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</si>
  <si>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</si>
  <si>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</si>
  <si>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</si>
  <si>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</si>
  <si>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</si>
  <si>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</si>
  <si>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</si>
  <si>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</si>
  <si>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</si>
  <si>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</si>
  <si>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</si>
  <si>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Patronato Pro Construcción y Administración del Parque Xochipilli de Celaya, Gto.
Estado Analítico del Ejercicio del Presupuesto de Egresos
Clasificación por Objeto del Gasto (Capítulo y Concepto)
Del 1 de Enero al 31 de Diciembre de 2023</t>
  </si>
  <si>
    <t>Patronato Pro Construcción y Administración del Parque Xochipilli de Celaya, Gto.
Estado Analítico del Ejercicio del Presupuesto de Egresos
Clasificación Económica (por Tipo de Gasto)
Del 1 de Enero al 31 de Diciembre de 2023</t>
  </si>
  <si>
    <t>31120M06Q010000 DIRECCION GENERAL</t>
  </si>
  <si>
    <t>Patronato Pro Construcción y Administración del Parque Xochipilli de Celaya, Gto.
Estado Analítico del Ejercicio del Presupuesto de Egresos
Clasificación Administrativa
Del 1 de Enero al 31 de Diciembre de 2023</t>
  </si>
  <si>
    <t>Patronato Pro Construcción y Administración del Parque Xochipilli de Celaya, Gto.
Estado Analítico del Ejercicio del Presupuesto de Egresos
Clasificación Administrativa (Poderes)
Del 1 de Enero al 31 de Diciembre de 2023</t>
  </si>
  <si>
    <t>Patronato Pro Construcción y Administración del Parque Xochipilli de Celaya, Gto.
Estado Analítico del Ejercicio del Presupuesto de Egresos
Clasificación Administrativa (Sector Paraestatal)
Del 1 de Enero al 31 de Diciembre de 2023</t>
  </si>
  <si>
    <t>Patronato Pro Construcción y Administración del Parque Xochipilli de Celaya, Gto.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</si>
</sst>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0" fillId="0" borderId="0" xfId="0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showZeros="0" tabSelected="1" workbookViewId="0">
      <selection activeCell="A9" sqref="A9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28" t="s">
        <v>135</v>
      </c>
      <c r="B1" s="28"/>
      <c r="C1" s="28"/>
      <c r="D1" s="28"/>
      <c r="E1" s="28"/>
      <c r="F1" s="28"/>
      <c r="G1" s="29"/>
    </row>
    <row r="2" spans="1:8" x14ac:dyDescent="0.2">
      <c r="A2" s="33" t="s">
        <v>56</v>
      </c>
      <c r="B2" s="30" t="s">
        <v>62</v>
      </c>
      <c r="C2" s="28"/>
      <c r="D2" s="28"/>
      <c r="E2" s="28"/>
      <c r="F2" s="29"/>
      <c r="G2" s="31" t="s">
        <v>61</v>
      </c>
    </row>
    <row r="3" spans="1:8" ht="24.9" customHeight="1" x14ac:dyDescent="0.2">
      <c r="A3" s="34"/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32"/>
    </row>
    <row r="4" spans="1:8" x14ac:dyDescent="0.2">
      <c r="A4" s="35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8" t="s">
        <v>63</v>
      </c>
      <c r="B5" s="13">
        <f>SUM(B6:B12)</f>
        <v>5305212.8</v>
      </c>
      <c r="C5" s="13">
        <f>SUM(C6:C12)</f>
        <v>-627129.51</v>
      </c>
      <c r="D5" s="13">
        <f>B5+C5</f>
        <v>4678083.29</v>
      </c>
      <c r="E5" s="13">
        <f>SUM(E6:E12)</f>
        <v>4678083.290000001</v>
      </c>
      <c r="F5" s="13">
        <f>SUM(F6:F12)</f>
        <v>4678083.290000001</v>
      </c>
      <c r="G5" s="13">
        <f>D5-E5</f>
        <v>0</v>
      </c>
    </row>
    <row r="6" spans="1:8" x14ac:dyDescent="0.2">
      <c r="A6" s="20" t="s">
        <v>67</v>
      </c>
      <c r="B6" s="5">
        <v>3345844.27</v>
      </c>
      <c r="C6" s="5">
        <v>-235319.82</v>
      </c>
      <c r="D6" s="5">
        <f t="shared" ref="D6:D69" si="0">B6+C6</f>
        <v>3110524.45</v>
      </c>
      <c r="E6" s="5">
        <v>3110524.45</v>
      </c>
      <c r="F6" s="5">
        <v>3110524.45</v>
      </c>
      <c r="G6" s="5">
        <f t="shared" ref="G6:G69" si="1">D6-E6</f>
        <v>0</v>
      </c>
      <c r="H6" s="9">
        <v>1100</v>
      </c>
    </row>
    <row r="7" spans="1:8" x14ac:dyDescent="0.2">
      <c r="A7" s="20" t="s">
        <v>68</v>
      </c>
      <c r="B7" s="5">
        <v>129613.45</v>
      </c>
      <c r="C7" s="5">
        <v>48325.5</v>
      </c>
      <c r="D7" s="5">
        <f t="shared" si="0"/>
        <v>177938.95</v>
      </c>
      <c r="E7" s="5">
        <v>177938.95</v>
      </c>
      <c r="F7" s="5">
        <v>177938.95</v>
      </c>
      <c r="G7" s="5">
        <f t="shared" si="1"/>
        <v>0</v>
      </c>
      <c r="H7" s="9">
        <v>1200</v>
      </c>
    </row>
    <row r="8" spans="1:8" x14ac:dyDescent="0.2">
      <c r="A8" s="20" t="s">
        <v>69</v>
      </c>
      <c r="B8" s="5">
        <v>874755.08</v>
      </c>
      <c r="C8" s="5">
        <v>-297160.92</v>
      </c>
      <c r="D8" s="5">
        <f t="shared" si="0"/>
        <v>577594.15999999992</v>
      </c>
      <c r="E8" s="5">
        <v>577594.16</v>
      </c>
      <c r="F8" s="5">
        <v>577594.16</v>
      </c>
      <c r="G8" s="5">
        <f t="shared" si="1"/>
        <v>0</v>
      </c>
      <c r="H8" s="9">
        <v>1300</v>
      </c>
    </row>
    <row r="9" spans="1:8" x14ac:dyDescent="0.2">
      <c r="A9" s="20" t="s">
        <v>33</v>
      </c>
      <c r="B9" s="5">
        <v>955000</v>
      </c>
      <c r="C9" s="5">
        <v>-232837.13</v>
      </c>
      <c r="D9" s="5">
        <f t="shared" si="0"/>
        <v>722162.87</v>
      </c>
      <c r="E9" s="5">
        <v>722162.87</v>
      </c>
      <c r="F9" s="5">
        <v>722162.87</v>
      </c>
      <c r="G9" s="5">
        <f t="shared" si="1"/>
        <v>0</v>
      </c>
      <c r="H9" s="9">
        <v>1400</v>
      </c>
    </row>
    <row r="10" spans="1:8" x14ac:dyDescent="0.2">
      <c r="A10" s="20" t="s">
        <v>70</v>
      </c>
      <c r="B10" s="5">
        <v>0</v>
      </c>
      <c r="C10" s="5">
        <v>89862.86</v>
      </c>
      <c r="D10" s="5">
        <f t="shared" si="0"/>
        <v>89862.86</v>
      </c>
      <c r="E10" s="5">
        <v>89862.86</v>
      </c>
      <c r="F10" s="5">
        <v>89862.86</v>
      </c>
      <c r="G10" s="5">
        <f t="shared" si="1"/>
        <v>0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20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8" t="s">
        <v>129</v>
      </c>
      <c r="B13" s="14">
        <f>SUM(B14:B22)</f>
        <v>575000</v>
      </c>
      <c r="C13" s="14">
        <f>SUM(C14:C22)</f>
        <v>470748.35</v>
      </c>
      <c r="D13" s="14">
        <f t="shared" si="0"/>
        <v>1045748.35</v>
      </c>
      <c r="E13" s="14">
        <f>SUM(E14:E22)</f>
        <v>1045748.3499999999</v>
      </c>
      <c r="F13" s="14">
        <f>SUM(F14:F22)</f>
        <v>1045748.3499999999</v>
      </c>
      <c r="G13" s="14">
        <f t="shared" si="1"/>
        <v>0</v>
      </c>
      <c r="H13" s="19">
        <v>0</v>
      </c>
    </row>
    <row r="14" spans="1:8" x14ac:dyDescent="0.2">
      <c r="A14" s="20" t="s">
        <v>72</v>
      </c>
      <c r="B14" s="5">
        <v>90000</v>
      </c>
      <c r="C14" s="5">
        <v>42487.31</v>
      </c>
      <c r="D14" s="5">
        <f t="shared" si="0"/>
        <v>132487.31</v>
      </c>
      <c r="E14" s="5">
        <v>132487.31</v>
      </c>
      <c r="F14" s="5">
        <v>132487.31</v>
      </c>
      <c r="G14" s="5">
        <f t="shared" si="1"/>
        <v>0</v>
      </c>
      <c r="H14" s="9">
        <v>2100</v>
      </c>
    </row>
    <row r="15" spans="1:8" x14ac:dyDescent="0.2">
      <c r="A15" s="20" t="s">
        <v>73</v>
      </c>
      <c r="B15" s="5">
        <v>78000</v>
      </c>
      <c r="C15" s="5">
        <v>-5429.24</v>
      </c>
      <c r="D15" s="5">
        <f t="shared" si="0"/>
        <v>72570.759999999995</v>
      </c>
      <c r="E15" s="5">
        <v>72570.759999999995</v>
      </c>
      <c r="F15" s="5">
        <v>72570.759999999995</v>
      </c>
      <c r="G15" s="5">
        <f t="shared" si="1"/>
        <v>0</v>
      </c>
      <c r="H15" s="9">
        <v>2200</v>
      </c>
    </row>
    <row r="16" spans="1:8" x14ac:dyDescent="0.2">
      <c r="A16" s="20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20" t="s">
        <v>75</v>
      </c>
      <c r="B17" s="5">
        <v>136500</v>
      </c>
      <c r="C17" s="5">
        <v>293490.05</v>
      </c>
      <c r="D17" s="5">
        <f t="shared" si="0"/>
        <v>429990.05</v>
      </c>
      <c r="E17" s="5">
        <v>429990.05</v>
      </c>
      <c r="F17" s="5">
        <v>429990.05</v>
      </c>
      <c r="G17" s="5">
        <f t="shared" si="1"/>
        <v>0</v>
      </c>
      <c r="H17" s="9">
        <v>2400</v>
      </c>
    </row>
    <row r="18" spans="1:8" x14ac:dyDescent="0.2">
      <c r="A18" s="20" t="s">
        <v>76</v>
      </c>
      <c r="B18" s="5">
        <v>29500</v>
      </c>
      <c r="C18" s="5">
        <v>64175.1</v>
      </c>
      <c r="D18" s="5">
        <f t="shared" si="0"/>
        <v>93675.1</v>
      </c>
      <c r="E18" s="5">
        <v>93675.1</v>
      </c>
      <c r="F18" s="5">
        <v>93675.1</v>
      </c>
      <c r="G18" s="5">
        <f t="shared" si="1"/>
        <v>0</v>
      </c>
      <c r="H18" s="9">
        <v>2500</v>
      </c>
    </row>
    <row r="19" spans="1:8" x14ac:dyDescent="0.2">
      <c r="A19" s="20" t="s">
        <v>77</v>
      </c>
      <c r="B19" s="5">
        <v>78000</v>
      </c>
      <c r="C19" s="5">
        <v>0</v>
      </c>
      <c r="D19" s="5">
        <f t="shared" si="0"/>
        <v>78000</v>
      </c>
      <c r="E19" s="5">
        <v>78000</v>
      </c>
      <c r="F19" s="5">
        <v>78000</v>
      </c>
      <c r="G19" s="5">
        <f t="shared" si="1"/>
        <v>0</v>
      </c>
      <c r="H19" s="9">
        <v>2600</v>
      </c>
    </row>
    <row r="20" spans="1:8" x14ac:dyDescent="0.2">
      <c r="A20" s="20" t="s">
        <v>78</v>
      </c>
      <c r="B20" s="5">
        <v>92000</v>
      </c>
      <c r="C20" s="5">
        <v>73575.679999999993</v>
      </c>
      <c r="D20" s="5">
        <f t="shared" si="0"/>
        <v>165575.67999999999</v>
      </c>
      <c r="E20" s="5">
        <v>165575.67999999999</v>
      </c>
      <c r="F20" s="5">
        <v>165575.67999999999</v>
      </c>
      <c r="G20" s="5">
        <f t="shared" si="1"/>
        <v>0</v>
      </c>
      <c r="H20" s="9">
        <v>2700</v>
      </c>
    </row>
    <row r="21" spans="1:8" x14ac:dyDescent="0.2">
      <c r="A21" s="20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20" t="s">
        <v>80</v>
      </c>
      <c r="B22" s="5">
        <v>71000</v>
      </c>
      <c r="C22" s="5">
        <v>2449.4499999999998</v>
      </c>
      <c r="D22" s="5">
        <f t="shared" si="0"/>
        <v>73449.45</v>
      </c>
      <c r="E22" s="5">
        <v>73449.45</v>
      </c>
      <c r="F22" s="5">
        <v>73449.45</v>
      </c>
      <c r="G22" s="5">
        <f t="shared" si="1"/>
        <v>0</v>
      </c>
      <c r="H22" s="9">
        <v>2900</v>
      </c>
    </row>
    <row r="23" spans="1:8" x14ac:dyDescent="0.2">
      <c r="A23" s="18" t="s">
        <v>64</v>
      </c>
      <c r="B23" s="14">
        <f>SUM(B24:B32)</f>
        <v>896090.82</v>
      </c>
      <c r="C23" s="14">
        <f>SUM(C24:C32)</f>
        <v>224585.15</v>
      </c>
      <c r="D23" s="14">
        <f t="shared" si="0"/>
        <v>1120675.97</v>
      </c>
      <c r="E23" s="14">
        <f>SUM(E24:E32)</f>
        <v>1120675.97</v>
      </c>
      <c r="F23" s="14">
        <f>SUM(F24:F32)</f>
        <v>1120675.97</v>
      </c>
      <c r="G23" s="14">
        <f t="shared" si="1"/>
        <v>0</v>
      </c>
      <c r="H23" s="19">
        <v>0</v>
      </c>
    </row>
    <row r="24" spans="1:8" x14ac:dyDescent="0.2">
      <c r="A24" s="20" t="s">
        <v>81</v>
      </c>
      <c r="B24" s="5">
        <v>350368</v>
      </c>
      <c r="C24" s="5">
        <v>-96805.31</v>
      </c>
      <c r="D24" s="5">
        <f t="shared" si="0"/>
        <v>253562.69</v>
      </c>
      <c r="E24" s="5">
        <v>253562.69</v>
      </c>
      <c r="F24" s="5">
        <v>253562.69</v>
      </c>
      <c r="G24" s="5">
        <f t="shared" si="1"/>
        <v>0</v>
      </c>
      <c r="H24" s="9">
        <v>3100</v>
      </c>
    </row>
    <row r="25" spans="1:8" x14ac:dyDescent="0.2">
      <c r="A25" s="20" t="s">
        <v>82</v>
      </c>
      <c r="B25" s="5">
        <v>42000</v>
      </c>
      <c r="C25" s="5">
        <v>-11015.82</v>
      </c>
      <c r="D25" s="5">
        <f t="shared" si="0"/>
        <v>30984.18</v>
      </c>
      <c r="E25" s="5">
        <v>30984.18</v>
      </c>
      <c r="F25" s="5">
        <v>30984.18</v>
      </c>
      <c r="G25" s="5">
        <f t="shared" si="1"/>
        <v>0</v>
      </c>
      <c r="H25" s="9">
        <v>3200</v>
      </c>
    </row>
    <row r="26" spans="1:8" x14ac:dyDescent="0.2">
      <c r="A26" s="20" t="s">
        <v>83</v>
      </c>
      <c r="B26" s="5">
        <v>161096.20000000001</v>
      </c>
      <c r="C26" s="5">
        <v>26530.959999999999</v>
      </c>
      <c r="D26" s="5">
        <f t="shared" si="0"/>
        <v>187627.16</v>
      </c>
      <c r="E26" s="5">
        <v>187627.16</v>
      </c>
      <c r="F26" s="5">
        <v>187627.16</v>
      </c>
      <c r="G26" s="5">
        <f t="shared" si="1"/>
        <v>0</v>
      </c>
      <c r="H26" s="9">
        <v>3300</v>
      </c>
    </row>
    <row r="27" spans="1:8" x14ac:dyDescent="0.2">
      <c r="A27" s="20" t="s">
        <v>84</v>
      </c>
      <c r="B27" s="5">
        <v>49984</v>
      </c>
      <c r="C27" s="5">
        <v>-29409.9</v>
      </c>
      <c r="D27" s="5">
        <f t="shared" si="0"/>
        <v>20574.099999999999</v>
      </c>
      <c r="E27" s="5">
        <v>20574.099999999999</v>
      </c>
      <c r="F27" s="5">
        <v>20574.099999999999</v>
      </c>
      <c r="G27" s="5">
        <f t="shared" si="1"/>
        <v>0</v>
      </c>
      <c r="H27" s="9">
        <v>3400</v>
      </c>
    </row>
    <row r="28" spans="1:8" x14ac:dyDescent="0.2">
      <c r="A28" s="20" t="s">
        <v>85</v>
      </c>
      <c r="B28" s="5">
        <v>91242.62</v>
      </c>
      <c r="C28" s="5">
        <v>43958.36</v>
      </c>
      <c r="D28" s="5">
        <f t="shared" si="0"/>
        <v>135200.97999999998</v>
      </c>
      <c r="E28" s="5">
        <v>135200.98000000001</v>
      </c>
      <c r="F28" s="5">
        <v>135200.98000000001</v>
      </c>
      <c r="G28" s="5">
        <f t="shared" si="1"/>
        <v>0</v>
      </c>
      <c r="H28" s="9">
        <v>3500</v>
      </c>
    </row>
    <row r="29" spans="1:8" x14ac:dyDescent="0.2">
      <c r="A29" s="20" t="s">
        <v>86</v>
      </c>
      <c r="B29" s="5">
        <v>20000</v>
      </c>
      <c r="C29" s="5">
        <v>-18505.16</v>
      </c>
      <c r="D29" s="5">
        <f t="shared" si="0"/>
        <v>1494.8400000000001</v>
      </c>
      <c r="E29" s="5">
        <v>1494.84</v>
      </c>
      <c r="F29" s="5">
        <v>1494.84</v>
      </c>
      <c r="G29" s="5">
        <f t="shared" si="1"/>
        <v>0</v>
      </c>
      <c r="H29" s="9">
        <v>3600</v>
      </c>
    </row>
    <row r="30" spans="1:8" x14ac:dyDescent="0.2">
      <c r="A30" s="20" t="s">
        <v>87</v>
      </c>
      <c r="B30" s="5">
        <v>33000</v>
      </c>
      <c r="C30" s="5">
        <v>-29280.29</v>
      </c>
      <c r="D30" s="5">
        <f t="shared" si="0"/>
        <v>3719.7099999999991</v>
      </c>
      <c r="E30" s="5">
        <v>3719.71</v>
      </c>
      <c r="F30" s="5">
        <v>3719.71</v>
      </c>
      <c r="G30" s="5">
        <f t="shared" si="1"/>
        <v>0</v>
      </c>
      <c r="H30" s="9">
        <v>3700</v>
      </c>
    </row>
    <row r="31" spans="1:8" x14ac:dyDescent="0.2">
      <c r="A31" s="20" t="s">
        <v>88</v>
      </c>
      <c r="B31" s="5">
        <v>20000</v>
      </c>
      <c r="C31" s="5">
        <v>352017.13</v>
      </c>
      <c r="D31" s="5">
        <f t="shared" si="0"/>
        <v>372017.13</v>
      </c>
      <c r="E31" s="5">
        <v>372017.13</v>
      </c>
      <c r="F31" s="5">
        <v>372017.13</v>
      </c>
      <c r="G31" s="5">
        <f t="shared" si="1"/>
        <v>0</v>
      </c>
      <c r="H31" s="9">
        <v>3800</v>
      </c>
    </row>
    <row r="32" spans="1:8" x14ac:dyDescent="0.2">
      <c r="A32" s="20" t="s">
        <v>18</v>
      </c>
      <c r="B32" s="5">
        <v>128400</v>
      </c>
      <c r="C32" s="5">
        <v>-12904.82</v>
      </c>
      <c r="D32" s="5">
        <f t="shared" si="0"/>
        <v>115495.18</v>
      </c>
      <c r="E32" s="5">
        <v>115495.18</v>
      </c>
      <c r="F32" s="5">
        <v>115495.18</v>
      </c>
      <c r="G32" s="5">
        <f t="shared" si="1"/>
        <v>0</v>
      </c>
      <c r="H32" s="9">
        <v>3900</v>
      </c>
    </row>
    <row r="33" spans="1:8" x14ac:dyDescent="0.2">
      <c r="A33" s="18" t="s">
        <v>130</v>
      </c>
      <c r="B33" s="14">
        <f>SUM(B34:B42)</f>
        <v>0</v>
      </c>
      <c r="C33" s="14">
        <f>SUM(C34:C42)</f>
        <v>0</v>
      </c>
      <c r="D33" s="14">
        <f t="shared" si="0"/>
        <v>0</v>
      </c>
      <c r="E33" s="14">
        <f>SUM(E34:E42)</f>
        <v>0</v>
      </c>
      <c r="F33" s="14">
        <f>SUM(F34:F42)</f>
        <v>0</v>
      </c>
      <c r="G33" s="14">
        <f t="shared" si="1"/>
        <v>0</v>
      </c>
      <c r="H33" s="19">
        <v>0</v>
      </c>
    </row>
    <row r="34" spans="1:8" x14ac:dyDescent="0.2">
      <c r="A34" s="20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20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20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20" t="s">
        <v>92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20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20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20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8" t="s">
        <v>131</v>
      </c>
      <c r="B43" s="14">
        <f>SUM(B44:B52)</f>
        <v>60000</v>
      </c>
      <c r="C43" s="14">
        <f>SUM(C44:C52)</f>
        <v>622392.19999999995</v>
      </c>
      <c r="D43" s="14">
        <f t="shared" si="0"/>
        <v>682392.2</v>
      </c>
      <c r="E43" s="14">
        <f>SUM(E44:E52)</f>
        <v>682392.2</v>
      </c>
      <c r="F43" s="14">
        <f>SUM(F44:F52)</f>
        <v>682392.2</v>
      </c>
      <c r="G43" s="14">
        <f t="shared" si="1"/>
        <v>0</v>
      </c>
      <c r="H43" s="19">
        <v>0</v>
      </c>
    </row>
    <row r="44" spans="1:8" x14ac:dyDescent="0.2">
      <c r="A44" s="4" t="s">
        <v>96</v>
      </c>
      <c r="B44" s="5">
        <v>25000</v>
      </c>
      <c r="C44" s="5">
        <v>-10307</v>
      </c>
      <c r="D44" s="5">
        <f t="shared" si="0"/>
        <v>14693</v>
      </c>
      <c r="E44" s="5">
        <v>14693</v>
      </c>
      <c r="F44" s="5">
        <v>14693</v>
      </c>
      <c r="G44" s="5">
        <f t="shared" si="1"/>
        <v>0</v>
      </c>
      <c r="H44" s="9">
        <v>5100</v>
      </c>
    </row>
    <row r="45" spans="1:8" x14ac:dyDescent="0.2">
      <c r="A45" s="20" t="s">
        <v>97</v>
      </c>
      <c r="B45" s="5">
        <v>15000</v>
      </c>
      <c r="C45" s="5">
        <v>-15000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20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20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20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20" t="s">
        <v>101</v>
      </c>
      <c r="B49" s="5">
        <v>20000</v>
      </c>
      <c r="C49" s="5">
        <v>647699.19999999995</v>
      </c>
      <c r="D49" s="5">
        <f t="shared" si="0"/>
        <v>667699.19999999995</v>
      </c>
      <c r="E49" s="5">
        <v>667699.19999999995</v>
      </c>
      <c r="F49" s="5">
        <v>667699.19999999995</v>
      </c>
      <c r="G49" s="5">
        <f t="shared" si="1"/>
        <v>0</v>
      </c>
      <c r="H49" s="9">
        <v>5600</v>
      </c>
    </row>
    <row r="50" spans="1:8" x14ac:dyDescent="0.2">
      <c r="A50" s="20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20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20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8" t="s">
        <v>65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20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20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8" t="s">
        <v>132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20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20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20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20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20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20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8" t="s">
        <v>133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8" t="s">
        <v>66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20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20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20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20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20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1" t="s">
        <v>121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55</v>
      </c>
      <c r="B77" s="16">
        <f t="shared" ref="B77:G77" si="4">SUM(B5+B13+B23+B33+B43+B53+B57+B65+B69)</f>
        <v>6836303.6200000001</v>
      </c>
      <c r="C77" s="16">
        <f t="shared" si="4"/>
        <v>690596.19</v>
      </c>
      <c r="D77" s="16">
        <f t="shared" si="4"/>
        <v>7526899.8099999996</v>
      </c>
      <c r="E77" s="16">
        <f t="shared" si="4"/>
        <v>7526899.8100000005</v>
      </c>
      <c r="F77" s="16">
        <f t="shared" si="4"/>
        <v>7526899.8100000005</v>
      </c>
      <c r="G77" s="16">
        <f t="shared" si="4"/>
        <v>0</v>
      </c>
    </row>
    <row r="79" spans="1:8" x14ac:dyDescent="0.2">
      <c r="A79" s="1" t="s">
        <v>125</v>
      </c>
    </row>
    <row r="83" spans="1:1" x14ac:dyDescent="0.2">
      <c r="A83" s="27"/>
    </row>
    <row r="84" spans="1:1" x14ac:dyDescent="0.2">
      <c r="A84" s="27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A70:G77" unlockedFormula="1"/>
    <ignoredError sqref="A1:G2 A5:G8 B3:G4 A10:G69 B9:G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showZeros="0" zoomScaleNormal="100" workbookViewId="0">
      <selection activeCell="G11" sqref="A1:G1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30" t="s">
        <v>136</v>
      </c>
      <c r="B1" s="28"/>
      <c r="C1" s="28"/>
      <c r="D1" s="28"/>
      <c r="E1" s="28"/>
      <c r="F1" s="28"/>
      <c r="G1" s="29"/>
    </row>
    <row r="2" spans="1:7" x14ac:dyDescent="0.2">
      <c r="A2" s="33"/>
      <c r="B2" s="30" t="s">
        <v>62</v>
      </c>
      <c r="C2" s="28"/>
      <c r="D2" s="28"/>
      <c r="E2" s="28"/>
      <c r="F2" s="29"/>
      <c r="G2" s="31" t="s">
        <v>61</v>
      </c>
    </row>
    <row r="3" spans="1:7" ht="24.9" customHeight="1" x14ac:dyDescent="0.2">
      <c r="A3" s="34"/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32"/>
    </row>
    <row r="4" spans="1:7" x14ac:dyDescent="0.2">
      <c r="A4" s="35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6" t="s">
        <v>0</v>
      </c>
      <c r="B5" s="5">
        <v>6776303.6200000001</v>
      </c>
      <c r="C5" s="5">
        <v>68203.990000000005</v>
      </c>
      <c r="D5" s="5">
        <f>B5+C5</f>
        <v>6844507.6100000003</v>
      </c>
      <c r="E5" s="5">
        <v>6844507.6100000003</v>
      </c>
      <c r="F5" s="5">
        <v>6844507.6100000003</v>
      </c>
      <c r="G5" s="5">
        <f>D5-E5</f>
        <v>0</v>
      </c>
    </row>
    <row r="6" spans="1:7" x14ac:dyDescent="0.2">
      <c r="A6" s="6" t="s">
        <v>1</v>
      </c>
      <c r="B6" s="5">
        <v>60000</v>
      </c>
      <c r="C6" s="5">
        <v>622392.19999999995</v>
      </c>
      <c r="D6" s="5">
        <f>B6+C6</f>
        <v>682392.2</v>
      </c>
      <c r="E6" s="5">
        <v>682392.2</v>
      </c>
      <c r="F6" s="5">
        <v>682392.2</v>
      </c>
      <c r="G6" s="5">
        <f>D6-E6</f>
        <v>0</v>
      </c>
    </row>
    <row r="7" spans="1:7" x14ac:dyDescent="0.2">
      <c r="A7" s="6" t="s">
        <v>2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0" t="s">
        <v>55</v>
      </c>
      <c r="B10" s="16">
        <f t="shared" ref="B10:G10" si="0">SUM(B5+B6+B7+B8+B9)</f>
        <v>6836303.6200000001</v>
      </c>
      <c r="C10" s="16">
        <f t="shared" si="0"/>
        <v>690596.19</v>
      </c>
      <c r="D10" s="16">
        <f t="shared" si="0"/>
        <v>7526899.8100000005</v>
      </c>
      <c r="E10" s="16">
        <f t="shared" si="0"/>
        <v>7526899.8100000005</v>
      </c>
      <c r="F10" s="16">
        <f t="shared" si="0"/>
        <v>7526899.8100000005</v>
      </c>
      <c r="G10" s="16">
        <f t="shared" si="0"/>
        <v>0</v>
      </c>
    </row>
    <row r="15" spans="1:7" x14ac:dyDescent="0.2">
      <c r="A15" s="27"/>
    </row>
    <row r="16" spans="1:7" x14ac:dyDescent="0.2">
      <c r="A16" s="27"/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ignoredErrors>
    <ignoredError sqref="A1:G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showZeros="0" workbookViewId="0">
      <selection activeCell="G41" sqref="A1:G41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0" t="s">
        <v>138</v>
      </c>
      <c r="B1" s="28"/>
      <c r="C1" s="28"/>
      <c r="D1" s="28"/>
      <c r="E1" s="28"/>
      <c r="F1" s="28"/>
      <c r="G1" s="29"/>
    </row>
    <row r="2" spans="1:7" x14ac:dyDescent="0.2">
      <c r="A2" s="33" t="s">
        <v>56</v>
      </c>
      <c r="B2" s="30" t="s">
        <v>62</v>
      </c>
      <c r="C2" s="28"/>
      <c r="D2" s="28"/>
      <c r="E2" s="28"/>
      <c r="F2" s="29"/>
      <c r="G2" s="31" t="s">
        <v>61</v>
      </c>
    </row>
    <row r="3" spans="1:7" ht="24.9" customHeight="1" x14ac:dyDescent="0.2">
      <c r="A3" s="34"/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32"/>
    </row>
    <row r="4" spans="1:7" x14ac:dyDescent="0.2">
      <c r="A4" s="35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137</v>
      </c>
      <c r="B6" s="5">
        <v>6836303.6200000001</v>
      </c>
      <c r="C6" s="5">
        <v>690596.19</v>
      </c>
      <c r="D6" s="5">
        <f>B6+C6</f>
        <v>7526899.8100000005</v>
      </c>
      <c r="E6" s="5">
        <v>7526899.8099999996</v>
      </c>
      <c r="F6" s="5">
        <v>7526899.8099999996</v>
      </c>
      <c r="G6" s="5">
        <f>D6-E6</f>
        <v>0</v>
      </c>
    </row>
    <row r="7" spans="1:7" x14ac:dyDescent="0.2">
      <c r="A7" s="23" t="s">
        <v>50</v>
      </c>
      <c r="B7" s="5">
        <v>0</v>
      </c>
      <c r="C7" s="5">
        <v>0</v>
      </c>
      <c r="D7" s="5">
        <f t="shared" ref="D7:D12" si="0">B7+C7</f>
        <v>0</v>
      </c>
      <c r="E7" s="5">
        <v>0</v>
      </c>
      <c r="F7" s="5">
        <v>0</v>
      </c>
      <c r="G7" s="5">
        <f t="shared" ref="G7:G12" si="1">D7-E7</f>
        <v>0</v>
      </c>
    </row>
    <row r="8" spans="1:7" x14ac:dyDescent="0.2">
      <c r="A8" s="23" t="s">
        <v>51</v>
      </c>
      <c r="B8" s="5">
        <v>0</v>
      </c>
      <c r="C8" s="5">
        <v>0</v>
      </c>
      <c r="D8" s="5">
        <f t="shared" si="0"/>
        <v>0</v>
      </c>
      <c r="E8" s="5">
        <v>0</v>
      </c>
      <c r="F8" s="5">
        <v>0</v>
      </c>
      <c r="G8" s="5">
        <f t="shared" si="1"/>
        <v>0</v>
      </c>
    </row>
    <row r="9" spans="1:7" x14ac:dyDescent="0.2">
      <c r="A9" s="23" t="s">
        <v>52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3" t="s">
        <v>127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3" t="s">
        <v>53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3" t="s">
        <v>54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3"/>
      <c r="B13" s="5"/>
      <c r="C13" s="5"/>
      <c r="D13" s="5"/>
      <c r="E13" s="5"/>
      <c r="F13" s="5"/>
      <c r="G13" s="5"/>
    </row>
    <row r="14" spans="1:7" x14ac:dyDescent="0.2">
      <c r="A14" s="11" t="s">
        <v>55</v>
      </c>
      <c r="B14" s="17">
        <f t="shared" ref="B14:G14" si="2">SUM(B6:B13)</f>
        <v>6836303.6200000001</v>
      </c>
      <c r="C14" s="17">
        <f t="shared" si="2"/>
        <v>690596.19</v>
      </c>
      <c r="D14" s="17">
        <f t="shared" si="2"/>
        <v>7526899.8100000005</v>
      </c>
      <c r="E14" s="17">
        <f t="shared" si="2"/>
        <v>7526899.8099999996</v>
      </c>
      <c r="F14" s="17">
        <f t="shared" si="2"/>
        <v>7526899.8099999996</v>
      </c>
      <c r="G14" s="17">
        <f t="shared" si="2"/>
        <v>0</v>
      </c>
    </row>
    <row r="17" spans="1:7" ht="45" customHeight="1" x14ac:dyDescent="0.2">
      <c r="A17" s="30" t="s">
        <v>139</v>
      </c>
      <c r="B17" s="28"/>
      <c r="C17" s="28"/>
      <c r="D17" s="28"/>
      <c r="E17" s="28"/>
      <c r="F17" s="28"/>
      <c r="G17" s="29"/>
    </row>
    <row r="18" spans="1:7" x14ac:dyDescent="0.2">
      <c r="A18" s="33" t="s">
        <v>56</v>
      </c>
      <c r="B18" s="30" t="s">
        <v>62</v>
      </c>
      <c r="C18" s="28"/>
      <c r="D18" s="28"/>
      <c r="E18" s="28"/>
      <c r="F18" s="29"/>
      <c r="G18" s="31" t="s">
        <v>61</v>
      </c>
    </row>
    <row r="19" spans="1:7" ht="20.399999999999999" x14ac:dyDescent="0.2">
      <c r="A19" s="34"/>
      <c r="B19" s="2" t="s">
        <v>57</v>
      </c>
      <c r="C19" s="2" t="s">
        <v>122</v>
      </c>
      <c r="D19" s="2" t="s">
        <v>58</v>
      </c>
      <c r="E19" s="2" t="s">
        <v>59</v>
      </c>
      <c r="F19" s="2" t="s">
        <v>60</v>
      </c>
      <c r="G19" s="32"/>
    </row>
    <row r="20" spans="1:7" x14ac:dyDescent="0.2">
      <c r="A20" s="35"/>
      <c r="B20" s="3">
        <v>1</v>
      </c>
      <c r="C20" s="3">
        <v>2</v>
      </c>
      <c r="D20" s="3" t="s">
        <v>123</v>
      </c>
      <c r="E20" s="3">
        <v>4</v>
      </c>
      <c r="F20" s="3">
        <v>5</v>
      </c>
      <c r="G20" s="3" t="s">
        <v>124</v>
      </c>
    </row>
    <row r="21" spans="1:7" x14ac:dyDescent="0.2">
      <c r="A21" s="24" t="s">
        <v>8</v>
      </c>
      <c r="B21" s="5">
        <v>0</v>
      </c>
      <c r="C21" s="5">
        <v>0</v>
      </c>
      <c r="D21" s="5">
        <f>B21+C21</f>
        <v>0</v>
      </c>
      <c r="E21" s="5">
        <v>0</v>
      </c>
      <c r="F21" s="5">
        <v>0</v>
      </c>
      <c r="G21" s="5">
        <f>D21-E21</f>
        <v>0</v>
      </c>
    </row>
    <row r="22" spans="1:7" x14ac:dyDescent="0.2">
      <c r="A22" s="24" t="s">
        <v>9</v>
      </c>
      <c r="B22" s="5">
        <v>0</v>
      </c>
      <c r="C22" s="5">
        <v>0</v>
      </c>
      <c r="D22" s="5">
        <f t="shared" ref="D22:D24" si="3">B22+C22</f>
        <v>0</v>
      </c>
      <c r="E22" s="5">
        <v>0</v>
      </c>
      <c r="F22" s="5">
        <v>0</v>
      </c>
      <c r="G22" s="5">
        <f t="shared" ref="G22:G24" si="4">D22-E22</f>
        <v>0</v>
      </c>
    </row>
    <row r="23" spans="1:7" x14ac:dyDescent="0.2">
      <c r="A23" s="24" t="s">
        <v>10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4" t="s">
        <v>126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">
      <c r="A25" s="11" t="s">
        <v>55</v>
      </c>
      <c r="B25" s="17">
        <f t="shared" ref="B25:G25" si="5">SUM(B21:B24)</f>
        <v>0</v>
      </c>
      <c r="C25" s="17">
        <f t="shared" si="5"/>
        <v>0</v>
      </c>
      <c r="D25" s="17">
        <f t="shared" si="5"/>
        <v>0</v>
      </c>
      <c r="E25" s="17">
        <f t="shared" si="5"/>
        <v>0</v>
      </c>
      <c r="F25" s="17">
        <f t="shared" si="5"/>
        <v>0</v>
      </c>
      <c r="G25" s="17">
        <f t="shared" si="5"/>
        <v>0</v>
      </c>
    </row>
    <row r="28" spans="1:7" ht="45" customHeight="1" x14ac:dyDescent="0.2">
      <c r="A28" s="30" t="s">
        <v>140</v>
      </c>
      <c r="B28" s="28"/>
      <c r="C28" s="28"/>
      <c r="D28" s="28"/>
      <c r="E28" s="28"/>
      <c r="F28" s="28"/>
      <c r="G28" s="29"/>
    </row>
    <row r="29" spans="1:7" x14ac:dyDescent="0.2">
      <c r="A29" s="33" t="s">
        <v>56</v>
      </c>
      <c r="B29" s="30" t="s">
        <v>62</v>
      </c>
      <c r="C29" s="28"/>
      <c r="D29" s="28"/>
      <c r="E29" s="28"/>
      <c r="F29" s="29"/>
      <c r="G29" s="31" t="s">
        <v>61</v>
      </c>
    </row>
    <row r="30" spans="1:7" ht="20.399999999999999" x14ac:dyDescent="0.2">
      <c r="A30" s="34"/>
      <c r="B30" s="2" t="s">
        <v>57</v>
      </c>
      <c r="C30" s="2" t="s">
        <v>122</v>
      </c>
      <c r="D30" s="2" t="s">
        <v>58</v>
      </c>
      <c r="E30" s="2" t="s">
        <v>59</v>
      </c>
      <c r="F30" s="2" t="s">
        <v>60</v>
      </c>
      <c r="G30" s="32"/>
    </row>
    <row r="31" spans="1:7" x14ac:dyDescent="0.2">
      <c r="A31" s="35"/>
      <c r="B31" s="3">
        <v>1</v>
      </c>
      <c r="C31" s="3">
        <v>2</v>
      </c>
      <c r="D31" s="3" t="s">
        <v>123</v>
      </c>
      <c r="E31" s="3">
        <v>4</v>
      </c>
      <c r="F31" s="3">
        <v>5</v>
      </c>
      <c r="G31" s="3" t="s">
        <v>124</v>
      </c>
    </row>
    <row r="32" spans="1:7" x14ac:dyDescent="0.2">
      <c r="A32" s="25" t="s">
        <v>12</v>
      </c>
      <c r="B32" s="5">
        <v>6836303.6200000001</v>
      </c>
      <c r="C32" s="5">
        <v>690596.19</v>
      </c>
      <c r="D32" s="5">
        <f t="shared" ref="D32:D38" si="6">B32+C32</f>
        <v>7526899.8100000005</v>
      </c>
      <c r="E32" s="5">
        <v>7526899.8099999996</v>
      </c>
      <c r="F32" s="5">
        <v>7526899.8099999996</v>
      </c>
      <c r="G32" s="5">
        <f t="shared" ref="G32:G38" si="7">D32-E32</f>
        <v>0</v>
      </c>
    </row>
    <row r="33" spans="1:7" x14ac:dyDescent="0.2">
      <c r="A33" s="25" t="s">
        <v>11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7"/>
        <v>0</v>
      </c>
    </row>
    <row r="34" spans="1:7" ht="20.399999999999999" x14ac:dyDescent="0.2">
      <c r="A34" s="25" t="s">
        <v>13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 t="s">
        <v>25</v>
      </c>
      <c r="B35" s="5">
        <v>0</v>
      </c>
      <c r="C35" s="5">
        <v>0</v>
      </c>
      <c r="D35" s="5">
        <f t="shared" si="6"/>
        <v>0</v>
      </c>
      <c r="E35" s="5">
        <v>0</v>
      </c>
      <c r="F35" s="5">
        <v>0</v>
      </c>
      <c r="G35" s="5">
        <f t="shared" si="7"/>
        <v>0</v>
      </c>
    </row>
    <row r="36" spans="1:7" ht="11.25" customHeight="1" x14ac:dyDescent="0.2">
      <c r="A36" s="25" t="s">
        <v>26</v>
      </c>
      <c r="B36" s="5">
        <v>0</v>
      </c>
      <c r="C36" s="5">
        <v>0</v>
      </c>
      <c r="D36" s="5">
        <f t="shared" si="6"/>
        <v>0</v>
      </c>
      <c r="E36" s="5">
        <v>0</v>
      </c>
      <c r="F36" s="5">
        <v>0</v>
      </c>
      <c r="G36" s="5">
        <f t="shared" si="7"/>
        <v>0</v>
      </c>
    </row>
    <row r="37" spans="1:7" x14ac:dyDescent="0.2">
      <c r="A37" s="25" t="s">
        <v>134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7" x14ac:dyDescent="0.2">
      <c r="A38" s="25" t="s">
        <v>14</v>
      </c>
      <c r="B38" s="5">
        <v>0</v>
      </c>
      <c r="C38" s="5">
        <v>0</v>
      </c>
      <c r="D38" s="5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7" x14ac:dyDescent="0.2">
      <c r="A39" s="11" t="s">
        <v>55</v>
      </c>
      <c r="B39" s="17">
        <f t="shared" ref="B39:G39" si="8">SUM(B32:B38)</f>
        <v>6836303.6200000001</v>
      </c>
      <c r="C39" s="17">
        <f t="shared" si="8"/>
        <v>690596.19</v>
      </c>
      <c r="D39" s="17">
        <f t="shared" si="8"/>
        <v>7526899.8100000005</v>
      </c>
      <c r="E39" s="17">
        <f t="shared" si="8"/>
        <v>7526899.8099999996</v>
      </c>
      <c r="F39" s="17">
        <f t="shared" si="8"/>
        <v>7526899.8099999996</v>
      </c>
      <c r="G39" s="17">
        <f t="shared" si="8"/>
        <v>0</v>
      </c>
    </row>
    <row r="41" spans="1:7" x14ac:dyDescent="0.2">
      <c r="A41" s="1" t="s">
        <v>125</v>
      </c>
    </row>
    <row r="45" spans="1:7" x14ac:dyDescent="0.2">
      <c r="A45" s="27"/>
    </row>
    <row r="46" spans="1:7" x14ac:dyDescent="0.2">
      <c r="A46" s="27"/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A1:G24 A39 G39 A26:G38 A25 G25" unlockedFormula="1"/>
    <ignoredError sqref="B39:F39 B25:F25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showZeros="0" zoomScaleNormal="100" workbookViewId="0">
      <selection activeCell="G40" sqref="A1:G4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30" t="s">
        <v>141</v>
      </c>
      <c r="B1" s="28"/>
      <c r="C1" s="28"/>
      <c r="D1" s="28"/>
      <c r="E1" s="28"/>
      <c r="F1" s="28"/>
      <c r="G1" s="29"/>
    </row>
    <row r="2" spans="1:7" x14ac:dyDescent="0.2">
      <c r="A2" s="33" t="s">
        <v>56</v>
      </c>
      <c r="B2" s="30" t="s">
        <v>62</v>
      </c>
      <c r="C2" s="28"/>
      <c r="D2" s="28"/>
      <c r="E2" s="28"/>
      <c r="F2" s="29"/>
      <c r="G2" s="31" t="s">
        <v>61</v>
      </c>
    </row>
    <row r="3" spans="1:7" ht="24.9" customHeight="1" x14ac:dyDescent="0.2">
      <c r="A3" s="34"/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32"/>
    </row>
    <row r="4" spans="1:7" x14ac:dyDescent="0.2">
      <c r="A4" s="35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8" t="s">
        <v>15</v>
      </c>
      <c r="B5" s="14">
        <f t="shared" ref="B5:G5" si="0">SUM(B6:B13)</f>
        <v>0</v>
      </c>
      <c r="C5" s="14">
        <f t="shared" si="0"/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</row>
    <row r="6" spans="1:7" x14ac:dyDescent="0.2">
      <c r="A6" s="26" t="s">
        <v>40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26" t="s">
        <v>16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26" t="s">
        <v>128</v>
      </c>
      <c r="B8" s="5">
        <v>0</v>
      </c>
      <c r="C8" s="5">
        <v>0</v>
      </c>
      <c r="D8" s="5">
        <f t="shared" si="1"/>
        <v>0</v>
      </c>
      <c r="E8" s="5">
        <v>0</v>
      </c>
      <c r="F8" s="5">
        <v>0</v>
      </c>
      <c r="G8" s="5">
        <f t="shared" si="2"/>
        <v>0</v>
      </c>
    </row>
    <row r="9" spans="1:7" x14ac:dyDescent="0.2">
      <c r="A9" s="26" t="s">
        <v>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6" t="s">
        <v>22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6" t="s">
        <v>17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6" t="s">
        <v>41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6" t="s">
        <v>18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8" t="s">
        <v>19</v>
      </c>
      <c r="B14" s="14">
        <f t="shared" ref="B14:G14" si="3">SUM(B15:B21)</f>
        <v>6836303.6200000001</v>
      </c>
      <c r="C14" s="14">
        <f t="shared" si="3"/>
        <v>690596.19</v>
      </c>
      <c r="D14" s="14">
        <f t="shared" si="3"/>
        <v>7526899.8100000005</v>
      </c>
      <c r="E14" s="14">
        <f t="shared" si="3"/>
        <v>7526899.8099999996</v>
      </c>
      <c r="F14" s="14">
        <f t="shared" si="3"/>
        <v>7526899.8099999996</v>
      </c>
      <c r="G14" s="14">
        <f t="shared" si="3"/>
        <v>0</v>
      </c>
    </row>
    <row r="15" spans="1:7" x14ac:dyDescent="0.2">
      <c r="A15" s="26" t="s">
        <v>42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26" t="s">
        <v>27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26" t="s">
        <v>20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26" t="s">
        <v>43</v>
      </c>
      <c r="B18" s="5">
        <v>6836303.6200000001</v>
      </c>
      <c r="C18" s="5">
        <v>690596.19</v>
      </c>
      <c r="D18" s="5">
        <f t="shared" si="5"/>
        <v>7526899.8100000005</v>
      </c>
      <c r="E18" s="5">
        <v>7526899.8099999996</v>
      </c>
      <c r="F18" s="5">
        <v>7526899.8099999996</v>
      </c>
      <c r="G18" s="5">
        <f t="shared" si="4"/>
        <v>0</v>
      </c>
    </row>
    <row r="19" spans="1:7" x14ac:dyDescent="0.2">
      <c r="A19" s="26" t="s">
        <v>44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6" t="s">
        <v>45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6" t="s">
        <v>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26" t="s">
        <v>23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26" t="s">
        <v>29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26" t="s">
        <v>47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26" t="s">
        <v>21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6" t="s">
        <v>5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6" t="s">
        <v>6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6" t="s">
        <v>48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6" t="s">
        <v>30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26" t="s">
        <v>24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26" t="s">
        <v>32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26" t="s">
        <v>7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11" t="s">
        <v>55</v>
      </c>
      <c r="B37" s="17">
        <f t="shared" ref="B37:G37" si="12">SUM(B32+B22+B14+B5)</f>
        <v>6836303.6200000001</v>
      </c>
      <c r="C37" s="17">
        <f t="shared" si="12"/>
        <v>690596.19</v>
      </c>
      <c r="D37" s="17">
        <f t="shared" si="12"/>
        <v>7526899.8100000005</v>
      </c>
      <c r="E37" s="17">
        <f t="shared" si="12"/>
        <v>7526899.8099999996</v>
      </c>
      <c r="F37" s="17">
        <f t="shared" si="12"/>
        <v>7526899.8099999996</v>
      </c>
      <c r="G37" s="17">
        <f t="shared" si="12"/>
        <v>0</v>
      </c>
    </row>
    <row r="39" spans="1:7" x14ac:dyDescent="0.2">
      <c r="A39" s="1" t="s">
        <v>125</v>
      </c>
    </row>
    <row r="42" spans="1:7" x14ac:dyDescent="0.2">
      <c r="A42" s="27"/>
    </row>
    <row r="43" spans="1:7" x14ac:dyDescent="0.2">
      <c r="A43" s="27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" right="0.7" top="0.75" bottom="0.75" header="0.3" footer="0.3"/>
  <pageSetup scale="82" orientation="landscape" r:id="rId1"/>
  <ignoredErrors>
    <ignoredError sqref="A33:G37" unlockedFormula="1"/>
    <ignoredError sqref="A1: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Arzu Xochi</cp:lastModifiedBy>
  <cp:lastPrinted>2024-01-30T20:06:30Z</cp:lastPrinted>
  <dcterms:created xsi:type="dcterms:W3CDTF">2014-02-10T03:37:14Z</dcterms:created>
  <dcterms:modified xsi:type="dcterms:W3CDTF">2024-06-24T18:18:23Z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