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V TRIMESTRE\CP ALANIS\"/>
    </mc:Choice>
  </mc:AlternateContent>
  <bookViews>
    <workbookView xWindow="0" yWindow="0" windowWidth="14370" windowHeight="10905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<sst xmlns="http://schemas.openxmlformats.org/spreadsheetml/2006/main" count="31" uniqueCount="31">
  <si>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</si>
  <si>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</si>
  <si>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</si>
  <si>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</si>
  <si>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</si>
  <si>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</si>
  <si>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</si>
  <si>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</si>
  <si>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</si>
  <si>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</si>
  <si>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</si>
  <si>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</si>
  <si>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</si>
  <si>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</si>
  <si>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</si>
  <si>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</si>
  <si>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</si>
  <si>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</si>
  <si>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</si>
  <si>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</si>
  <si>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</si>
  <si>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</si>
  <si>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PARQUE XOCHIPILLI</t>
  </si>
  <si>
    <t>Muebles de oficina y estantería</t>
  </si>
  <si>
    <t>Computadoras y equipo periférico</t>
  </si>
  <si>
    <t>Otros mobiliarios y equipos de administración</t>
  </si>
  <si>
    <t>Otro mobiliario y equipo educacional y recreativo</t>
  </si>
  <si>
    <t>Maquinaria y equipo industrial</t>
  </si>
  <si>
    <t>Sistemas de aire acondicionado calefacción y refr</t>
  </si>
  <si>
    <t>Herramientas y maquinas -herramienta</t>
  </si>
  <si>
    <t>Patronato Pro Construcción y Administración del Parque Xochipilli de Celaya,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</si>
</sst>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topLeftCell="A7" workbookViewId="0">
      <selection activeCell="A16" sqref="A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 t="shared" ref="G9:G15" si="0">+H9</f>
        <v>0</v>
      </c>
      <c r="H9" s="33">
        <v>0</v>
      </c>
      <c r="I9" s="33">
        <v>47268.85</v>
      </c>
      <c r="J9" s="33">
        <v>47268.85</v>
      </c>
      <c r="K9" s="33">
        <v>47268.85</v>
      </c>
      <c r="L9" s="34">
        <f t="shared" ref="L9:L15" si="1">IFERROR(K9/H9,0)</f>
        <v>0</v>
      </c>
      <c r="M9" s="35">
        <f t="shared" ref="M9:M15" si="2">IFERROR(K9/I9,0)</f>
        <v>1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 t="shared" si="0"/>
        <v>20000</v>
      </c>
      <c r="H10" s="33">
        <v>20000</v>
      </c>
      <c r="I10" s="33">
        <v>80436</v>
      </c>
      <c r="J10" s="33">
        <v>60436</v>
      </c>
      <c r="K10" s="33">
        <v>60436</v>
      </c>
      <c r="L10" s="34">
        <f t="shared" si="1"/>
        <v>3.0217999999999998</v>
      </c>
      <c r="M10" s="35">
        <f t="shared" si="2"/>
        <v>0.75135511462529214</v>
      </c>
    </row>
    <row r="11" spans="2:13" x14ac:dyDescent="0.2">
      <c r="B11" s="4"/>
      <c r="C11" s="5"/>
      <c r="D11" s="31"/>
      <c r="E11" s="28">
        <v>5191</v>
      </c>
      <c r="F11" s="29" t="s">
        <v>25</v>
      </c>
      <c r="G11" s="32">
        <f t="shared" si="0"/>
        <v>0</v>
      </c>
      <c r="H11" s="33">
        <v>0</v>
      </c>
      <c r="I11" s="33">
        <v>28531.72</v>
      </c>
      <c r="J11" s="33">
        <v>28531.72</v>
      </c>
      <c r="K11" s="33">
        <v>28531.72</v>
      </c>
      <c r="L11" s="34">
        <f t="shared" si="1"/>
        <v>0</v>
      </c>
      <c r="M11" s="35">
        <f t="shared" si="2"/>
        <v>1</v>
      </c>
    </row>
    <row r="12" spans="2:13" x14ac:dyDescent="0.2">
      <c r="B12" s="4"/>
      <c r="C12" s="5"/>
      <c r="D12" s="31"/>
      <c r="E12" s="28">
        <v>5291</v>
      </c>
      <c r="F12" s="29" t="s">
        <v>26</v>
      </c>
      <c r="G12" s="32">
        <f t="shared" si="0"/>
        <v>0</v>
      </c>
      <c r="H12" s="33">
        <v>0</v>
      </c>
      <c r="I12" s="33">
        <v>72894.8</v>
      </c>
      <c r="J12" s="33">
        <v>72894.8</v>
      </c>
      <c r="K12" s="33">
        <v>72894.8</v>
      </c>
      <c r="L12" s="34">
        <f t="shared" si="1"/>
        <v>0</v>
      </c>
      <c r="M12" s="35">
        <f t="shared" si="2"/>
        <v>1</v>
      </c>
    </row>
    <row r="13" spans="2:13" x14ac:dyDescent="0.2">
      <c r="B13" s="4"/>
      <c r="C13" s="5"/>
      <c r="D13" s="31"/>
      <c r="E13" s="28">
        <v>5621</v>
      </c>
      <c r="F13" s="29" t="s">
        <v>27</v>
      </c>
      <c r="G13" s="32">
        <f t="shared" si="0"/>
        <v>0</v>
      </c>
      <c r="H13" s="33">
        <v>0</v>
      </c>
      <c r="I13" s="33">
        <v>28918.02</v>
      </c>
      <c r="J13" s="33">
        <v>28918.02</v>
      </c>
      <c r="K13" s="33">
        <v>28918.02</v>
      </c>
      <c r="L13" s="34">
        <f t="shared" si="1"/>
        <v>0</v>
      </c>
      <c r="M13" s="35">
        <f t="shared" si="2"/>
        <v>1</v>
      </c>
    </row>
    <row r="14" spans="2:13" x14ac:dyDescent="0.2">
      <c r="B14" s="4"/>
      <c r="C14" s="5"/>
      <c r="D14" s="31"/>
      <c r="E14" s="28">
        <v>5641</v>
      </c>
      <c r="F14" s="29" t="s">
        <v>28</v>
      </c>
      <c r="G14" s="32">
        <f t="shared" si="0"/>
        <v>8000</v>
      </c>
      <c r="H14" s="33">
        <v>8000</v>
      </c>
      <c r="I14" s="33">
        <v>8000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28">
        <v>5671</v>
      </c>
      <c r="F15" s="29" t="s">
        <v>29</v>
      </c>
      <c r="G15" s="32">
        <f t="shared" si="0"/>
        <v>36000</v>
      </c>
      <c r="H15" s="33">
        <v>36000</v>
      </c>
      <c r="I15" s="33">
        <v>59875.95</v>
      </c>
      <c r="J15" s="33">
        <v>38875.949999999997</v>
      </c>
      <c r="K15" s="33">
        <v>38875.949999999997</v>
      </c>
      <c r="L15" s="34">
        <f t="shared" si="1"/>
        <v>1.0798874999999999</v>
      </c>
      <c r="M15" s="35">
        <f t="shared" si="2"/>
        <v>0.64927487580572829</v>
      </c>
    </row>
    <row r="16" spans="2:13" x14ac:dyDescent="0.2">
      <c r="B16" s="4"/>
      <c r="C16" s="5"/>
      <c r="D16" s="31"/>
      <c r="E16" s="36"/>
      <c r="F16" s="37"/>
      <c r="G16" s="41"/>
      <c r="H16" s="41"/>
      <c r="I16" s="41"/>
      <c r="J16" s="41"/>
      <c r="K16" s="41"/>
      <c r="L16" s="38"/>
      <c r="M16" s="39"/>
    </row>
    <row r="17" spans="2:13" x14ac:dyDescent="0.2">
      <c r="B17" s="4"/>
      <c r="C17" s="5"/>
      <c r="D17" s="26"/>
      <c r="E17" s="40"/>
      <c r="F17" s="26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85" t="s">
        <v>14</v>
      </c>
      <c r="C18" s="86"/>
      <c r="D18" s="86"/>
      <c r="E18" s="86"/>
      <c r="F18" s="86"/>
      <c r="G18" s="7">
        <f>SUM(G9:G15)</f>
        <v>64000</v>
      </c>
      <c r="H18" s="7">
        <f>SUM(H9:H15)</f>
        <v>64000</v>
      </c>
      <c r="I18" s="7">
        <f>SUM(I9:I15)</f>
        <v>325925.34000000003</v>
      </c>
      <c r="J18" s="7">
        <f>SUM(J9:J15)</f>
        <v>276925.33999999997</v>
      </c>
      <c r="K18" s="7">
        <f>SUM(K9:K15)</f>
        <v>276925.33999999997</v>
      </c>
      <c r="L18" s="8">
        <f>IFERROR(K18/H18,0)</f>
        <v>4.3269584374999992</v>
      </c>
      <c r="M18" s="9">
        <f>IFERROR(K18/I18,0)</f>
        <v>0.84965882063665243</v>
      </c>
    </row>
    <row r="19" spans="2:13" ht="4.9000000000000004" customHeight="1" x14ac:dyDescent="0.2">
      <c r="B19" s="4"/>
      <c r="C19" s="5"/>
      <c r="D19" s="26"/>
      <c r="E19" s="40"/>
      <c r="F19" s="26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87" t="s">
        <v>15</v>
      </c>
      <c r="C20" s="84"/>
      <c r="D20" s="84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24"/>
      <c r="C21" s="84" t="s">
        <v>16</v>
      </c>
      <c r="D21" s="84"/>
      <c r="E21" s="21"/>
      <c r="F21" s="25"/>
      <c r="G21" s="26"/>
      <c r="H21" s="26"/>
      <c r="I21" s="26"/>
      <c r="J21" s="26"/>
      <c r="K21" s="26"/>
      <c r="L21" s="26"/>
      <c r="M21" s="27"/>
    </row>
    <row r="22" spans="2:13" ht="6" customHeight="1" x14ac:dyDescent="0.2">
      <c r="B22" s="42"/>
      <c r="C22" s="43"/>
      <c r="D22" s="43"/>
      <c r="E22" s="36"/>
      <c r="F22" s="43"/>
      <c r="G22" s="26"/>
      <c r="H22" s="26"/>
      <c r="I22" s="26"/>
      <c r="J22" s="26"/>
      <c r="K22" s="26"/>
      <c r="L22" s="26"/>
      <c r="M22" s="27"/>
    </row>
    <row r="23" spans="2:13" x14ac:dyDescent="0.2">
      <c r="B23" s="4"/>
      <c r="C23" s="5"/>
      <c r="D23" s="26"/>
      <c r="E23" s="40"/>
      <c r="F23" s="26"/>
      <c r="G23" s="32">
        <f>+H23</f>
        <v>0</v>
      </c>
      <c r="H23" s="33">
        <v>0</v>
      </c>
      <c r="I23" s="33">
        <v>0</v>
      </c>
      <c r="J23" s="33">
        <v>0</v>
      </c>
      <c r="K23" s="33">
        <v>0</v>
      </c>
      <c r="L23" s="34">
        <f>IFERROR(K23/H23,0)</f>
        <v>0</v>
      </c>
      <c r="M23" s="35">
        <f>IFERROR(K23/I23,0)</f>
        <v>0</v>
      </c>
    </row>
    <row r="24" spans="2:13" x14ac:dyDescent="0.2">
      <c r="B24" s="4"/>
      <c r="C24" s="5"/>
      <c r="D24" s="26"/>
      <c r="E24" s="40"/>
      <c r="F24" s="26"/>
      <c r="G24" s="41"/>
      <c r="H24" s="41"/>
      <c r="I24" s="41"/>
      <c r="J24" s="41"/>
      <c r="K24" s="41"/>
      <c r="L24" s="38"/>
      <c r="M24" s="39"/>
    </row>
    <row r="25" spans="2:13" x14ac:dyDescent="0.2">
      <c r="B25" s="44"/>
      <c r="C25" s="45"/>
      <c r="D25" s="46"/>
      <c r="E25" s="47"/>
      <c r="F25" s="46"/>
      <c r="G25" s="46"/>
      <c r="H25" s="46"/>
      <c r="I25" s="46"/>
      <c r="J25" s="46"/>
      <c r="K25" s="46"/>
      <c r="L25" s="46"/>
      <c r="M25" s="48"/>
    </row>
    <row r="26" spans="2:13" x14ac:dyDescent="0.2">
      <c r="B26" s="85" t="s">
        <v>17</v>
      </c>
      <c r="C26" s="86"/>
      <c r="D26" s="86"/>
      <c r="E26" s="86"/>
      <c r="F26" s="86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72" t="s">
        <v>18</v>
      </c>
      <c r="C28" s="73"/>
      <c r="D28" s="73"/>
      <c r="E28" s="73"/>
      <c r="F28" s="73"/>
      <c r="G28" s="10">
        <f>+G18+G26</f>
        <v>64000</v>
      </c>
      <c r="H28" s="10">
        <f>+H18+H26</f>
        <v>64000</v>
      </c>
      <c r="I28" s="10">
        <f>+I18+I26</f>
        <v>325925.34000000003</v>
      </c>
      <c r="J28" s="10">
        <f>+J18+J26</f>
        <v>276925.33999999997</v>
      </c>
      <c r="K28" s="10">
        <f>+K18+K26</f>
        <v>276925.33999999997</v>
      </c>
      <c r="L28" s="11">
        <f>IFERROR(K28/H28,0)</f>
        <v>4.3269584374999992</v>
      </c>
      <c r="M28" s="12">
        <f>IFERROR(K28/I28,0)</f>
        <v>0.84965882063665243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JULY HERNANDEZ SALAZ</cp:lastModifiedBy>
  <dcterms:created xsi:type="dcterms:W3CDTF">2020-08-06T19:52:58Z</dcterms:created>
  <dcterms:modified xsi:type="dcterms:W3CDTF">2023-01-28T00:31:34Z</dcterms:modified>
</cp:coreProperties>
</file>