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II TRIMESTRE\"/>
    </mc:Choice>
  </mc:AlternateContent>
  <bookViews>
    <workbookView xWindow="0" yWindow="0" windowWidth="28800" windowHeight="11445" tabRatio="885"/>
  </bookViews>
  <sheets>
    <sheet name="COG" sheetId="6" r:id="rId1"/>
  </sheets>
  <definedNames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E77" i="6" l="1"/>
  <c r="H5" i="6"/>
  <c r="H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<sst xmlns="http://schemas.openxmlformats.org/spreadsheetml/2006/main" count="89" uniqueCount="89">
  <si>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</si>
  <si>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</si>
  <si>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</si>
  <si>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</si>
  <si>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</si>
  <si>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</si>
  <si>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</si>
  <si>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</si>
  <si>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</si>
  <si>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</si>
  <si>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</si>
  <si>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</si>
  <si>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</si>
  <si>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</si>
  <si>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</si>
  <si>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</si>
  <si>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</si>
  <si>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</si>
  <si>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</si>
  <si>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</si>
  <si>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</si>
  <si>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</si>
  <si>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</si>
  <si>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</si>
  <si>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</si>
  <si>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</si>
  <si>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</si>
  <si>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</si>
  <si>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</si>
  <si>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</si>
  <si>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</si>
  <si>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</si>
  <si>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</si>
  <si>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</si>
  <si>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</si>
  <si>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</si>
  <si>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</si>
  <si>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</si>
  <si>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</si>
  <si>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</si>
  <si>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</si>
  <si>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</si>
  <si>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</si>
  <si>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</si>
  <si>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</si>
  <si>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</si>
  <si>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</si>
  <si>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</si>
  <si>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</si>
  <si>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</si>
  <si>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</si>
  <si>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</si>
  <si>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</si>
  <si>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</si>
  <si>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</si>
  <si>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</si>
  <si>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</si>
  <si>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</si>
  <si>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</si>
  <si>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</si>
  <si>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</si>
  <si>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</si>
  <si>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</si>
  <si>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</si>
  <si>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</si>
  <si>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</si>
  <si>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</si>
  <si>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</si>
  <si>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</si>
  <si>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</si>
  <si>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</si>
  <si>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</si>
  <si>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</si>
  <si>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</si>
  <si>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</si>
  <si>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</si>
  <si>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</si>
  <si>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</si>
  <si>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</si>
  <si>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</si>
  <si>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</si>
  <si>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</si>
  <si>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</si>
  <si>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</si>
  <si>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Patronato Pro Construcción y Administración del Parque Xochipilli de Celaya, Gto.
Estado Analítico del Ejercicio del Presupuesto de Egresos
Clasificación por Objeto del Gasto (Capítulo y Concepto)
Del 1 de Enero al 30 de Septiembre de 2022</t>
  </si>
  <si>
    <t>PRESIDENTE</t>
  </si>
  <si>
    <t>DIRECTOR GENERAL</t>
  </si>
  <si>
    <t>ARQ. RICARDO SEGURA SEGURA</t>
  </si>
  <si>
    <t>C. ARZÚ DOMINIC SAUCEDO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</si>
</sst>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wrapText="1"/>
      <protection locked="0"/>
    </xf>
    <xf numFmtId="4" fontId="2" fillId="0" borderId="0" xfId="8" applyNumberFormat="1" applyFont="1" applyAlignme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58" workbookViewId="0">
      <selection activeCell="B82" sqref="B82:G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0" t="s">
        <v>84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9</v>
      </c>
      <c r="B2" s="26"/>
      <c r="C2" s="20" t="s">
        <v>15</v>
      </c>
      <c r="D2" s="21"/>
      <c r="E2" s="21"/>
      <c r="F2" s="21"/>
      <c r="G2" s="22"/>
      <c r="H2" s="23" t="s">
        <v>14</v>
      </c>
    </row>
    <row r="3" spans="1:8" ht="24.95" customHeight="1" x14ac:dyDescent="0.2">
      <c r="A3" s="27"/>
      <c r="B3" s="28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4"/>
    </row>
    <row r="4" spans="1:8" x14ac:dyDescent="0.2">
      <c r="A4" s="29"/>
      <c r="B4" s="30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5052583.51</v>
      </c>
      <c r="D5" s="13">
        <f>SUM(D6:D12)</f>
        <v>-2.9103830456733704E-11</v>
      </c>
      <c r="E5" s="13">
        <f>C5+D5</f>
        <v>5052583.51</v>
      </c>
      <c r="F5" s="13">
        <f>SUM(F6:F12)</f>
        <v>3460635.07</v>
      </c>
      <c r="G5" s="13">
        <f>SUM(G6:G12)</f>
        <v>3460635.07</v>
      </c>
      <c r="H5" s="13">
        <f>E5-F5</f>
        <v>1591948.44</v>
      </c>
    </row>
    <row r="6" spans="1:8" x14ac:dyDescent="0.2">
      <c r="A6" s="9">
        <v>1100</v>
      </c>
      <c r="B6" s="6" t="s">
        <v>25</v>
      </c>
      <c r="C6" s="8">
        <v>3233085.12</v>
      </c>
      <c r="D6" s="8">
        <v>-454781.88</v>
      </c>
      <c r="E6" s="8">
        <f t="shared" ref="E6:E69" si="0">C6+D6</f>
        <v>2778303.24</v>
      </c>
      <c r="F6" s="8">
        <v>2089404.64</v>
      </c>
      <c r="G6" s="8">
        <v>2089404.64</v>
      </c>
      <c r="H6" s="8">
        <f t="shared" ref="H6:H69" si="1">E6-F6</f>
        <v>688898.60000000033</v>
      </c>
    </row>
    <row r="7" spans="1:8" x14ac:dyDescent="0.2">
      <c r="A7" s="9">
        <v>1200</v>
      </c>
      <c r="B7" s="6" t="s">
        <v>26</v>
      </c>
      <c r="C7" s="8">
        <v>67220</v>
      </c>
      <c r="D7" s="8">
        <v>143000</v>
      </c>
      <c r="E7" s="8">
        <f t="shared" si="0"/>
        <v>210220</v>
      </c>
      <c r="F7" s="8">
        <v>101072.1</v>
      </c>
      <c r="G7" s="8">
        <v>101072.1</v>
      </c>
      <c r="H7" s="8">
        <f t="shared" si="1"/>
        <v>109147.9</v>
      </c>
    </row>
    <row r="8" spans="1:8" x14ac:dyDescent="0.2">
      <c r="A8" s="9">
        <v>1300</v>
      </c>
      <c r="B8" s="6" t="s">
        <v>27</v>
      </c>
      <c r="C8" s="8">
        <v>828278.39</v>
      </c>
      <c r="D8" s="8">
        <v>177143.08</v>
      </c>
      <c r="E8" s="8">
        <f t="shared" si="0"/>
        <v>1005421.47</v>
      </c>
      <c r="F8" s="8">
        <v>604374.97</v>
      </c>
      <c r="G8" s="8">
        <v>604374.97</v>
      </c>
      <c r="H8" s="8">
        <f t="shared" si="1"/>
        <v>401046.5</v>
      </c>
    </row>
    <row r="9" spans="1:8" x14ac:dyDescent="0.2">
      <c r="A9" s="9">
        <v>1400</v>
      </c>
      <c r="B9" s="6" t="s">
        <v>1</v>
      </c>
      <c r="C9" s="8">
        <v>924000</v>
      </c>
      <c r="D9" s="8">
        <v>-30000</v>
      </c>
      <c r="E9" s="8">
        <f t="shared" si="0"/>
        <v>894000</v>
      </c>
      <c r="F9" s="8">
        <v>501144.56</v>
      </c>
      <c r="G9" s="8">
        <v>501144.56</v>
      </c>
      <c r="H9" s="8">
        <f t="shared" si="1"/>
        <v>392855.44</v>
      </c>
    </row>
    <row r="10" spans="1:8" x14ac:dyDescent="0.2">
      <c r="A10" s="9">
        <v>1500</v>
      </c>
      <c r="B10" s="6" t="s">
        <v>28</v>
      </c>
      <c r="C10" s="8">
        <v>0</v>
      </c>
      <c r="D10" s="8">
        <v>164638.79999999999</v>
      </c>
      <c r="E10" s="8">
        <f t="shared" si="0"/>
        <v>164638.79999999999</v>
      </c>
      <c r="F10" s="8">
        <v>164638.79999999999</v>
      </c>
      <c r="G10" s="8">
        <v>164638.79999999999</v>
      </c>
      <c r="H10" s="8">
        <f t="shared" si="1"/>
        <v>0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671440</v>
      </c>
      <c r="D13" s="14">
        <f>SUM(D14:D22)</f>
        <v>328854</v>
      </c>
      <c r="E13" s="14">
        <f t="shared" si="0"/>
        <v>1000294</v>
      </c>
      <c r="F13" s="14">
        <f>SUM(F14:F22)</f>
        <v>369607.18000000005</v>
      </c>
      <c r="G13" s="14">
        <f>SUM(G14:G22)</f>
        <v>369607.18000000005</v>
      </c>
      <c r="H13" s="14">
        <f t="shared" si="1"/>
        <v>630686.81999999995</v>
      </c>
    </row>
    <row r="14" spans="1:8" x14ac:dyDescent="0.2">
      <c r="A14" s="9">
        <v>2100</v>
      </c>
      <c r="B14" s="6" t="s">
        <v>30</v>
      </c>
      <c r="C14" s="8">
        <v>134940</v>
      </c>
      <c r="D14" s="8">
        <v>-7000</v>
      </c>
      <c r="E14" s="8">
        <f t="shared" si="0"/>
        <v>127940</v>
      </c>
      <c r="F14" s="8">
        <v>83695.8</v>
      </c>
      <c r="G14" s="8">
        <v>83695.8</v>
      </c>
      <c r="H14" s="8">
        <f t="shared" si="1"/>
        <v>44244.2</v>
      </c>
    </row>
    <row r="15" spans="1:8" x14ac:dyDescent="0.2">
      <c r="A15" s="9">
        <v>2200</v>
      </c>
      <c r="B15" s="6" t="s">
        <v>31</v>
      </c>
      <c r="C15" s="8">
        <v>78400</v>
      </c>
      <c r="D15" s="8">
        <v>20000</v>
      </c>
      <c r="E15" s="8">
        <f t="shared" si="0"/>
        <v>98400</v>
      </c>
      <c r="F15" s="8">
        <v>37938.550000000003</v>
      </c>
      <c r="G15" s="8">
        <v>37938.550000000003</v>
      </c>
      <c r="H15" s="8">
        <f t="shared" si="1"/>
        <v>60461.45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139500</v>
      </c>
      <c r="D17" s="8">
        <v>214561</v>
      </c>
      <c r="E17" s="8">
        <f t="shared" si="0"/>
        <v>354061</v>
      </c>
      <c r="F17" s="8">
        <v>64604.6</v>
      </c>
      <c r="G17" s="8">
        <v>64604.6</v>
      </c>
      <c r="H17" s="8">
        <f t="shared" si="1"/>
        <v>289456.40000000002</v>
      </c>
    </row>
    <row r="18" spans="1:8" x14ac:dyDescent="0.2">
      <c r="A18" s="9">
        <v>2500</v>
      </c>
      <c r="B18" s="6" t="s">
        <v>34</v>
      </c>
      <c r="C18" s="8">
        <v>48800</v>
      </c>
      <c r="D18" s="8">
        <v>20777</v>
      </c>
      <c r="E18" s="8">
        <f t="shared" si="0"/>
        <v>69577</v>
      </c>
      <c r="F18" s="8">
        <v>13386.07</v>
      </c>
      <c r="G18" s="8">
        <v>13386.07</v>
      </c>
      <c r="H18" s="8">
        <f t="shared" si="1"/>
        <v>56190.93</v>
      </c>
    </row>
    <row r="19" spans="1:8" x14ac:dyDescent="0.2">
      <c r="A19" s="9">
        <v>2600</v>
      </c>
      <c r="B19" s="6" t="s">
        <v>35</v>
      </c>
      <c r="C19" s="8">
        <v>54000</v>
      </c>
      <c r="D19" s="8">
        <v>0</v>
      </c>
      <c r="E19" s="8">
        <f t="shared" si="0"/>
        <v>54000</v>
      </c>
      <c r="F19" s="8">
        <v>45035</v>
      </c>
      <c r="G19" s="8">
        <v>45035</v>
      </c>
      <c r="H19" s="8">
        <f t="shared" si="1"/>
        <v>8965</v>
      </c>
    </row>
    <row r="20" spans="1:8" x14ac:dyDescent="0.2">
      <c r="A20" s="9">
        <v>2700</v>
      </c>
      <c r="B20" s="6" t="s">
        <v>36</v>
      </c>
      <c r="C20" s="8">
        <v>157900</v>
      </c>
      <c r="D20" s="8">
        <v>200</v>
      </c>
      <c r="E20" s="8">
        <f t="shared" si="0"/>
        <v>158100</v>
      </c>
      <c r="F20" s="8">
        <v>74166.27</v>
      </c>
      <c r="G20" s="8">
        <v>74166.27</v>
      </c>
      <c r="H20" s="8">
        <f t="shared" si="1"/>
        <v>83933.73</v>
      </c>
    </row>
    <row r="21" spans="1:8" x14ac:dyDescent="0.2">
      <c r="A21" s="9">
        <v>2800</v>
      </c>
      <c r="B21" s="6" t="s">
        <v>37</v>
      </c>
      <c r="C21" s="8">
        <v>2000</v>
      </c>
      <c r="D21" s="8">
        <v>0</v>
      </c>
      <c r="E21" s="8">
        <f t="shared" si="0"/>
        <v>2000</v>
      </c>
      <c r="F21" s="8">
        <v>0</v>
      </c>
      <c r="G21" s="8">
        <v>0</v>
      </c>
      <c r="H21" s="8">
        <f t="shared" si="1"/>
        <v>2000</v>
      </c>
    </row>
    <row r="22" spans="1:8" x14ac:dyDescent="0.2">
      <c r="A22" s="9">
        <v>2900</v>
      </c>
      <c r="B22" s="6" t="s">
        <v>38</v>
      </c>
      <c r="C22" s="8">
        <v>55900</v>
      </c>
      <c r="D22" s="8">
        <v>80316</v>
      </c>
      <c r="E22" s="8">
        <f t="shared" si="0"/>
        <v>136216</v>
      </c>
      <c r="F22" s="8">
        <v>50780.89</v>
      </c>
      <c r="G22" s="8">
        <v>50780.89</v>
      </c>
      <c r="H22" s="8">
        <f t="shared" si="1"/>
        <v>85435.11</v>
      </c>
    </row>
    <row r="23" spans="1:8" x14ac:dyDescent="0.2">
      <c r="A23" s="10" t="s">
        <v>18</v>
      </c>
      <c r="B23" s="2"/>
      <c r="C23" s="14">
        <f>SUM(C24:C32)</f>
        <v>852800</v>
      </c>
      <c r="D23" s="14">
        <f>SUM(D24:D32)</f>
        <v>357900</v>
      </c>
      <c r="E23" s="14">
        <f t="shared" si="0"/>
        <v>1210700</v>
      </c>
      <c r="F23" s="14">
        <f>SUM(F24:F32)</f>
        <v>556135.04</v>
      </c>
      <c r="G23" s="14">
        <f>SUM(G24:G32)</f>
        <v>556055.06000000006</v>
      </c>
      <c r="H23" s="14">
        <f t="shared" si="1"/>
        <v>654564.96</v>
      </c>
    </row>
    <row r="24" spans="1:8" x14ac:dyDescent="0.2">
      <c r="A24" s="9">
        <v>3100</v>
      </c>
      <c r="B24" s="6" t="s">
        <v>39</v>
      </c>
      <c r="C24" s="8">
        <v>372400</v>
      </c>
      <c r="D24" s="8">
        <v>126000</v>
      </c>
      <c r="E24" s="8">
        <f t="shared" si="0"/>
        <v>498400</v>
      </c>
      <c r="F24" s="8">
        <v>308550.15999999997</v>
      </c>
      <c r="G24" s="8">
        <v>308470.18</v>
      </c>
      <c r="H24" s="8">
        <f t="shared" si="1"/>
        <v>189849.84000000003</v>
      </c>
    </row>
    <row r="25" spans="1:8" x14ac:dyDescent="0.2">
      <c r="A25" s="9">
        <v>3200</v>
      </c>
      <c r="B25" s="6" t="s">
        <v>40</v>
      </c>
      <c r="C25" s="8">
        <v>56000</v>
      </c>
      <c r="D25" s="8">
        <v>-9000</v>
      </c>
      <c r="E25" s="8">
        <f t="shared" si="0"/>
        <v>47000</v>
      </c>
      <c r="F25" s="8">
        <v>14609.68</v>
      </c>
      <c r="G25" s="8">
        <v>14609.68</v>
      </c>
      <c r="H25" s="8">
        <f t="shared" si="1"/>
        <v>32390.32</v>
      </c>
    </row>
    <row r="26" spans="1:8" x14ac:dyDescent="0.2">
      <c r="A26" s="9">
        <v>3300</v>
      </c>
      <c r="B26" s="6" t="s">
        <v>41</v>
      </c>
      <c r="C26" s="8">
        <v>177240</v>
      </c>
      <c r="D26" s="8">
        <v>-25000</v>
      </c>
      <c r="E26" s="8">
        <f t="shared" si="0"/>
        <v>152240</v>
      </c>
      <c r="F26" s="8">
        <v>86301.18</v>
      </c>
      <c r="G26" s="8">
        <v>86301.18</v>
      </c>
      <c r="H26" s="8">
        <f t="shared" si="1"/>
        <v>65938.820000000007</v>
      </c>
    </row>
    <row r="27" spans="1:8" x14ac:dyDescent="0.2">
      <c r="A27" s="9">
        <v>3400</v>
      </c>
      <c r="B27" s="6" t="s">
        <v>42</v>
      </c>
      <c r="C27" s="8">
        <v>17100</v>
      </c>
      <c r="D27" s="8">
        <v>20000</v>
      </c>
      <c r="E27" s="8">
        <f t="shared" si="0"/>
        <v>37100</v>
      </c>
      <c r="F27" s="8">
        <v>10478.84</v>
      </c>
      <c r="G27" s="8">
        <v>10478.84</v>
      </c>
      <c r="H27" s="8">
        <f t="shared" si="1"/>
        <v>26621.16</v>
      </c>
    </row>
    <row r="28" spans="1:8" x14ac:dyDescent="0.2">
      <c r="A28" s="9">
        <v>3500</v>
      </c>
      <c r="B28" s="6" t="s">
        <v>43</v>
      </c>
      <c r="C28" s="8">
        <v>57500</v>
      </c>
      <c r="D28" s="8">
        <v>232000</v>
      </c>
      <c r="E28" s="8">
        <f t="shared" si="0"/>
        <v>289500</v>
      </c>
      <c r="F28" s="8">
        <v>39042.39</v>
      </c>
      <c r="G28" s="8">
        <v>39042.39</v>
      </c>
      <c r="H28" s="8">
        <f t="shared" si="1"/>
        <v>250457.61</v>
      </c>
    </row>
    <row r="29" spans="1:8" x14ac:dyDescent="0.2">
      <c r="A29" s="9">
        <v>3600</v>
      </c>
      <c r="B29" s="6" t="s">
        <v>44</v>
      </c>
      <c r="C29" s="8">
        <v>33860</v>
      </c>
      <c r="D29" s="8">
        <v>-5000</v>
      </c>
      <c r="E29" s="8">
        <f t="shared" si="0"/>
        <v>28860</v>
      </c>
      <c r="F29" s="8">
        <v>6649.28</v>
      </c>
      <c r="G29" s="8">
        <v>6649.28</v>
      </c>
      <c r="H29" s="8">
        <f t="shared" si="1"/>
        <v>22210.720000000001</v>
      </c>
    </row>
    <row r="30" spans="1:8" x14ac:dyDescent="0.2">
      <c r="A30" s="9">
        <v>3700</v>
      </c>
      <c r="B30" s="6" t="s">
        <v>45</v>
      </c>
      <c r="C30" s="8">
        <v>7300</v>
      </c>
      <c r="D30" s="8">
        <v>-1100</v>
      </c>
      <c r="E30" s="8">
        <f t="shared" si="0"/>
        <v>6200</v>
      </c>
      <c r="F30" s="8">
        <v>4248.47</v>
      </c>
      <c r="G30" s="8">
        <v>4248.47</v>
      </c>
      <c r="H30" s="8">
        <f t="shared" si="1"/>
        <v>1951.5299999999997</v>
      </c>
    </row>
    <row r="31" spans="1:8" x14ac:dyDescent="0.2">
      <c r="A31" s="9">
        <v>3800</v>
      </c>
      <c r="B31" s="6" t="s">
        <v>46</v>
      </c>
      <c r="C31" s="8">
        <v>39500</v>
      </c>
      <c r="D31" s="8">
        <v>20000</v>
      </c>
      <c r="E31" s="8">
        <f t="shared" si="0"/>
        <v>59500</v>
      </c>
      <c r="F31" s="8">
        <v>16278</v>
      </c>
      <c r="G31" s="8">
        <v>16278</v>
      </c>
      <c r="H31" s="8">
        <f t="shared" si="1"/>
        <v>43222</v>
      </c>
    </row>
    <row r="32" spans="1:8" x14ac:dyDescent="0.2">
      <c r="A32" s="9">
        <v>3900</v>
      </c>
      <c r="B32" s="6" t="s">
        <v>0</v>
      </c>
      <c r="C32" s="8">
        <v>91900</v>
      </c>
      <c r="D32" s="8">
        <v>0</v>
      </c>
      <c r="E32" s="8">
        <f t="shared" si="0"/>
        <v>91900</v>
      </c>
      <c r="F32" s="8">
        <v>69977.039999999994</v>
      </c>
      <c r="G32" s="8">
        <v>69977.039999999994</v>
      </c>
      <c r="H32" s="8">
        <f t="shared" si="1"/>
        <v>21922.960000000006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64000</v>
      </c>
      <c r="D43" s="14">
        <f>SUM(D44:D52)</f>
        <v>425422</v>
      </c>
      <c r="E43" s="14">
        <f t="shared" si="0"/>
        <v>489422</v>
      </c>
      <c r="F43" s="14">
        <f>SUM(F44:F52)</f>
        <v>18532.72</v>
      </c>
      <c r="G43" s="14">
        <f>SUM(G44:G52)</f>
        <v>18532.72</v>
      </c>
      <c r="H43" s="14">
        <f t="shared" si="1"/>
        <v>470889.28</v>
      </c>
    </row>
    <row r="44" spans="1:8" x14ac:dyDescent="0.2">
      <c r="A44" s="9">
        <v>5100</v>
      </c>
      <c r="B44" s="6" t="s">
        <v>54</v>
      </c>
      <c r="C44" s="8">
        <v>20000</v>
      </c>
      <c r="D44" s="8">
        <v>111922</v>
      </c>
      <c r="E44" s="8">
        <f t="shared" si="0"/>
        <v>131922</v>
      </c>
      <c r="F44" s="8">
        <v>18532.72</v>
      </c>
      <c r="G44" s="8">
        <v>18532.72</v>
      </c>
      <c r="H44" s="8">
        <f t="shared" si="1"/>
        <v>113389.28</v>
      </c>
    </row>
    <row r="45" spans="1:8" x14ac:dyDescent="0.2">
      <c r="A45" s="9">
        <v>5200</v>
      </c>
      <c r="B45" s="6" t="s">
        <v>55</v>
      </c>
      <c r="C45" s="8">
        <v>0</v>
      </c>
      <c r="D45" s="8">
        <v>175500</v>
      </c>
      <c r="E45" s="8">
        <f t="shared" si="0"/>
        <v>175500</v>
      </c>
      <c r="F45" s="8">
        <v>0</v>
      </c>
      <c r="G45" s="8">
        <v>0</v>
      </c>
      <c r="H45" s="8">
        <f t="shared" si="1"/>
        <v>175500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44000</v>
      </c>
      <c r="D49" s="8">
        <v>138000</v>
      </c>
      <c r="E49" s="8">
        <f t="shared" si="0"/>
        <v>182000</v>
      </c>
      <c r="F49" s="8">
        <v>0</v>
      </c>
      <c r="G49" s="8">
        <v>0</v>
      </c>
      <c r="H49" s="8">
        <f t="shared" si="1"/>
        <v>182000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6640823.5099999998</v>
      </c>
      <c r="D77" s="16">
        <f t="shared" si="4"/>
        <v>1112176</v>
      </c>
      <c r="E77" s="16">
        <f t="shared" si="4"/>
        <v>7752999.5099999998</v>
      </c>
      <c r="F77" s="16">
        <f t="shared" si="4"/>
        <v>4404910.01</v>
      </c>
      <c r="G77" s="16">
        <f t="shared" si="4"/>
        <v>4404830.03</v>
      </c>
      <c r="H77" s="16">
        <f t="shared" si="4"/>
        <v>3348089.5</v>
      </c>
    </row>
    <row r="79" spans="1:8" x14ac:dyDescent="0.2">
      <c r="A79" s="1" t="s">
        <v>83</v>
      </c>
    </row>
    <row r="82" spans="2:7" x14ac:dyDescent="0.2">
      <c r="B82" s="17"/>
      <c r="C82" s="17"/>
      <c r="D82" s="17"/>
      <c r="E82" s="17"/>
      <c r="F82" s="17"/>
      <c r="G82" s="17"/>
    </row>
    <row r="83" spans="2:7" x14ac:dyDescent="0.2">
      <c r="B83" s="18" t="s">
        <v>85</v>
      </c>
      <c r="C83" s="18"/>
      <c r="D83" s="19"/>
      <c r="E83" s="31" t="s">
        <v>86</v>
      </c>
      <c r="F83" s="31"/>
      <c r="G83" s="31"/>
    </row>
    <row r="84" spans="2:7" x14ac:dyDescent="0.2">
      <c r="B84" s="18" t="s">
        <v>87</v>
      </c>
      <c r="C84" s="18"/>
      <c r="D84" s="19"/>
      <c r="E84" s="31" t="s">
        <v>88</v>
      </c>
      <c r="F84" s="31"/>
      <c r="G84" s="31"/>
    </row>
    <row r="85" spans="2:7" x14ac:dyDescent="0.2">
      <c r="B85" s="17"/>
      <c r="C85" s="17"/>
      <c r="D85" s="17"/>
      <c r="E85" s="17"/>
      <c r="F85" s="17"/>
      <c r="G85" s="17"/>
    </row>
  </sheetData>
  <sheetProtection formatCells="0" formatColumns="0" formatRows="0" autoFilter="0"/>
  <mergeCells count="6">
    <mergeCell ref="E84:G84"/>
    <mergeCell ref="A1:H1"/>
    <mergeCell ref="C2:G2"/>
    <mergeCell ref="H2:H3"/>
    <mergeCell ref="A2:B4"/>
    <mergeCell ref="E83:G8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lastPrinted>2022-11-14T21:05:03Z</cp:lastPrinted>
  <dcterms:created xsi:type="dcterms:W3CDTF">2014-02-10T03:37:14Z</dcterms:created>
  <dcterms:modified xsi:type="dcterms:W3CDTF">2022-11-14T21:11:26Z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