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37" i="65" l="1"/>
  <c r="D42" i="65"/>
  <c r="C42" i="65"/>
  <c r="C37" i="65"/>
  <c r="F37" i="65"/>
  <c r="F42" i="65"/>
  <c r="A1" i="62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</calcChain>
</file>

<file path=xl/sharedStrings.xml><?xml version="1.0" encoding="utf-8"?>
<sst xmlns="http://schemas.openxmlformats.org/spreadsheetml/2006/main" count="701" uniqueCount="522">
  <si>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</si>
  <si>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</si>
  <si>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</si>
  <si>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</si>
  <si>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</si>
  <si>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</si>
  <si>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</si>
  <si>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</si>
  <si>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</si>
  <si>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</si>
  <si>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</si>
  <si>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</si>
  <si>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</si>
  <si>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</si>
  <si>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</si>
  <si>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</si>
  <si>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</si>
  <si>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</si>
  <si>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</si>
  <si>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</si>
  <si>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</si>
  <si>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</si>
  <si>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</si>
  <si>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</si>
  <si>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</si>
  <si>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</si>
  <si>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</si>
  <si>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</si>
  <si>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</si>
  <si>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</si>
  <si>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</si>
  <si>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</si>
  <si>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</si>
  <si>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</si>
  <si>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</si>
  <si>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</si>
  <si>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</si>
  <si>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</si>
  <si>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</si>
  <si>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</si>
  <si>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</si>
  <si>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</si>
  <si>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</si>
  <si>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</si>
  <si>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</si>
  <si>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</si>
  <si>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</si>
  <si>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</si>
  <si>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</si>
  <si>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</si>
  <si>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</si>
  <si>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</si>
  <si>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</si>
  <si>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</si>
  <si>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</si>
  <si>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</si>
  <si>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</si>
  <si>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</si>
  <si>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</si>
  <si>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</si>
  <si>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</si>
  <si>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</si>
  <si>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</si>
  <si>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</si>
  <si>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</si>
  <si>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</si>
  <si>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</si>
  <si>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</si>
  <si>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</si>
  <si>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</si>
  <si>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</si>
  <si>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</si>
  <si>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</si>
  <si>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</si>
  <si>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</si>
  <si>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</si>
  <si>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</si>
  <si>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</si>
  <si>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</si>
  <si>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</si>
  <si>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</si>
  <si>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</si>
  <si>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</si>
  <si>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</si>
  <si>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</si>
  <si>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</si>
  <si>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</si>
  <si>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</si>
  <si>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</si>
  <si>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</si>
  <si>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</si>
  <si>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</si>
  <si>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</si>
  <si>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</si>
  <si>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</si>
  <si>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</si>
  <si>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</si>
  <si>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</si>
  <si>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</si>
  <si>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</si>
  <si>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</si>
  <si>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</si>
  <si>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</si>
  <si>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</si>
  <si>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</si>
  <si>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</si>
  <si>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</si>
  <si>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</si>
  <si>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</si>
  <si>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</si>
  <si>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</si>
  <si>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</si>
  <si>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</si>
  <si>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</si>
  <si>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</si>
  <si>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</si>
  <si>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</si>
  <si>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</si>
  <si>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</si>
  <si>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</si>
  <si>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</si>
  <si>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</si>
  <si>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</si>
  <si>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</si>
  <si>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</si>
  <si>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</si>
  <si>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</si>
  <si>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</si>
  <si>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</si>
  <si>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</si>
  <si>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</si>
  <si>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</si>
  <si>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</si>
  <si>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</si>
  <si>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</si>
  <si>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</si>
  <si>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</si>
  <si>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</si>
  <si>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</si>
  <si>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</si>
  <si>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</si>
  <si>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</si>
  <si>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</si>
  <si>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</si>
  <si>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</si>
  <si>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</si>
  <si>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</si>
  <si>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</si>
  <si>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</si>
  <si>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</si>
  <si>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</si>
  <si>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</si>
  <si>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</si>
  <si>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</si>
  <si>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</si>
  <si>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</si>
  <si>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</si>
  <si>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</si>
  <si>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</si>
  <si>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</si>
  <si>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</si>
  <si>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</si>
  <si>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</si>
  <si>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</si>
  <si>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</si>
  <si>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</si>
  <si>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</si>
  <si>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</si>
  <si>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</si>
  <si>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</si>
  <si>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</si>
  <si>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</si>
  <si>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</si>
  <si>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</si>
  <si>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</si>
  <si>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</si>
  <si>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</si>
  <si>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</si>
  <si>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</si>
  <si>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</si>
  <si>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</si>
  <si>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</si>
  <si>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</si>
  <si>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</si>
  <si>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</si>
  <si>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</si>
  <si>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</si>
  <si>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</si>
  <si>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</si>
  <si>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</si>
  <si>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</si>
  <si>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</si>
  <si>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</si>
  <si>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</si>
  <si>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</si>
  <si>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</si>
  <si>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</si>
  <si>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</si>
  <si>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</si>
  <si>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</si>
  <si>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</si>
  <si>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</si>
  <si>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</si>
  <si>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</si>
  <si>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</si>
  <si>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</si>
  <si>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</si>
  <si>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</si>
  <si>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</si>
  <si>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</si>
  <si>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</si>
  <si>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</si>
  <si>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</si>
  <si>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</si>
  <si>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</si>
  <si>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</si>
  <si>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</si>
  <si>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</si>
  <si>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</si>
  <si>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</si>
  <si>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</si>
  <si>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</si>
  <si>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</si>
  <si>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</si>
  <si>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</si>
  <si>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</si>
  <si>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</si>
  <si>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</si>
  <si>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</si>
  <si>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</si>
  <si>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</si>
  <si>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</si>
  <si>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</si>
  <si>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</si>
  <si>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</si>
  <si>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</si>
  <si>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</si>
  <si>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</si>
  <si>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</si>
  <si>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</si>
  <si>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</si>
  <si>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</si>
  <si>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</si>
  <si>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</si>
  <si>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</si>
  <si>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</si>
  <si>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</si>
  <si>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</si>
  <si>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</si>
  <si>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</si>
  <si>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</si>
  <si>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</si>
  <si>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</si>
  <si>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</si>
  <si>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</si>
  <si>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</si>
  <si>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</si>
  <si>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</si>
  <si>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</si>
  <si>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</si>
  <si>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</si>
  <si>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</si>
  <si>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</si>
  <si>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</si>
  <si>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</si>
  <si>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</si>
  <si>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</si>
  <si>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</si>
  <si>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</si>
  <si>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</si>
  <si>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</si>
  <si>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</si>
  <si>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</si>
  <si>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</si>
  <si>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</si>
  <si>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</si>
  <si>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</si>
  <si>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</si>
  <si>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</si>
  <si>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</si>
  <si>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</si>
  <si>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</si>
  <si>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</si>
  <si>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</si>
  <si>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</si>
  <si>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</si>
  <si>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</si>
  <si>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</si>
  <si>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</si>
  <si>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</si>
  <si>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</si>
  <si>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</si>
  <si>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</si>
  <si>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</si>
  <si>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</si>
  <si>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</si>
  <si>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</si>
  <si>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</si>
  <si>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</si>
  <si>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</si>
  <si>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</si>
  <si>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</si>
  <si>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</si>
  <si>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</si>
  <si>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</si>
  <si>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</si>
  <si>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</si>
  <si>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</si>
  <si>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</si>
  <si>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</si>
  <si>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</si>
  <si>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</si>
  <si>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</si>
  <si>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</si>
  <si>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</si>
  <si>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</si>
  <si>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</si>
  <si>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</si>
  <si>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</si>
  <si>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</si>
  <si>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</si>
  <si>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</si>
  <si>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</si>
  <si>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</si>
  <si>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</si>
  <si>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</si>
  <si>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</si>
  <si>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</si>
  <si>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</si>
  <si>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</si>
  <si>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</si>
  <si>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</si>
  <si>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</si>
  <si>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</si>
  <si>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</si>
  <si>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</si>
  <si>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</si>
  <si>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</si>
  <si>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</si>
  <si>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</si>
  <si>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</si>
  <si>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</si>
  <si>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</si>
  <si>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</si>
  <si>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</si>
  <si>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</si>
  <si>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</si>
  <si>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</si>
  <si>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</si>
  <si>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</si>
  <si>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</si>
  <si>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</si>
  <si>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</si>
  <si>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</si>
  <si>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</si>
  <si>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</si>
  <si>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</si>
  <si>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</si>
  <si>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</si>
  <si>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</si>
  <si>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</si>
  <si>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</si>
  <si>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</si>
  <si>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</si>
  <si>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</si>
  <si>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</si>
  <si>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</si>
  <si>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</si>
  <si>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</si>
  <si>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</si>
  <si>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</si>
  <si>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</si>
  <si>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</si>
  <si>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</si>
  <si>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</si>
  <si>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</si>
  <si>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</si>
  <si>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</si>
  <si>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</si>
  <si>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</si>
  <si>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</si>
  <si>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</si>
  <si>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</si>
  <si>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</si>
  <si>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</si>
  <si>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</si>
  <si>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</si>
  <si>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</si>
  <si>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</si>
  <si>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</si>
  <si>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</si>
  <si>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</si>
  <si>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</si>
  <si>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</si>
  <si>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</si>
  <si>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</si>
  <si>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</si>
  <si>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</si>
  <si>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</si>
  <si>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</si>
  <si>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</si>
  <si>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</si>
  <si>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</si>
  <si>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</si>
  <si>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</si>
  <si>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</si>
  <si>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</si>
  <si>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</si>
  <si>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</si>
  <si>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</si>
  <si>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</si>
  <si>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</si>
  <si>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</si>
  <si>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</si>
  <si>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</si>
  <si>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</si>
  <si>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</si>
  <si>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</si>
  <si>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</si>
  <si>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</si>
  <si>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</si>
  <si>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</si>
  <si>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</si>
  <si>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</si>
  <si>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</si>
  <si>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</si>
  <si>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</si>
  <si>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</si>
  <si>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</si>
  <si>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</si>
  <si>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</si>
  <si>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</si>
  <si>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</si>
  <si>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</si>
  <si>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</si>
  <si>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</si>
  <si>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</si>
  <si>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</si>
  <si>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</si>
  <si>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</si>
  <si>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</si>
  <si>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</si>
  <si>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</si>
  <si>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</si>
  <si>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</si>
  <si>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</si>
  <si>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</si>
  <si>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</si>
  <si>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</si>
  <si>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</si>
  <si>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</si>
  <si>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</si>
  <si>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</si>
  <si>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</si>
  <si>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</si>
  <si>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</si>
  <si>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</si>
  <si>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</si>
  <si>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</si>
  <si>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</si>
  <si>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</si>
  <si>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</si>
  <si>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</si>
  <si>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</si>
  <si>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</si>
  <si>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</si>
  <si>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</si>
  <si>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</si>
  <si>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</si>
  <si>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</si>
  <si>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</si>
  <si>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</si>
  <si>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</si>
  <si>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</si>
  <si>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</si>
  <si>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</si>
  <si>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</si>
  <si>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</si>
  <si>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</si>
  <si>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</si>
  <si>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</si>
  <si>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</si>
  <si>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</si>
  <si>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</si>
  <si>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</si>
  <si>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</si>
  <si>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</si>
  <si>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</si>
  <si>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</si>
  <si>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</si>
  <si>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</si>
  <si>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</si>
  <si>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</si>
  <si>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</si>
  <si>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</si>
  <si>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</si>
  <si>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</si>
  <si>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</si>
  <si>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</si>
  <si>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</si>
  <si>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</si>
  <si>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</si>
  <si>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</si>
  <si>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</si>
  <si>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</si>
  <si>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</si>
  <si>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</si>
  <si>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</si>
  <si>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</si>
  <si>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</si>
  <si>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</si>
  <si>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</si>
  <si>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</si>
  <si>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</si>
  <si>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</si>
  <si>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</si>
  <si>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</si>
  <si>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</si>
  <si>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PRO CONSTRUCCION Y ADMINISTRACION DEL PARQUE XOCHIPILLI DE CELAYA, A.C.</t>
  </si>
  <si>
    <t>Correspondiente DEL 1 DE ENERO AL AL 31 DE MARZO DEL 2018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</si>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</sst>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181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519</v>
      </c>
      <c r="B3" s="92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1" spans="1:2" x14ac:dyDescent="0.2">
      <c r="A41" s="102" t="s">
        <v>520</v>
      </c>
    </row>
    <row r="42" spans="1:2" x14ac:dyDescent="0.2">
      <c r="A42" s="102"/>
    </row>
    <row r="43" spans="1:2" x14ac:dyDescent="0.2">
      <c r="A43" s="102" t="s">
        <v>521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selection activeCell="C109" sqref="C109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3" t="str">
        <f>'Notas a los Edos Financieros'!A1</f>
        <v>PATRONATO PRO CONSTRUCCION Y ADMINISTRACION DEL PARQUE XOCHIPILLI DE CELAYA, A.C.</v>
      </c>
      <c r="B1" s="94"/>
      <c r="C1" s="94"/>
      <c r="D1" s="94"/>
      <c r="E1" s="94"/>
      <c r="F1" s="94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3" t="str">
        <f>'Notas a los Edos Financieros'!A2</f>
        <v>Notas de Desglose Estado de Situación Financiera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tr">
        <f>'Notas a los Edos Financieros'!A3</f>
        <v>Correspondiente DEL 1 DE ENERO AL AL 31 DE MARZO DEL 2018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1516.45</v>
      </c>
      <c r="D15" s="22">
        <v>1560.87</v>
      </c>
      <c r="E15" s="22">
        <v>2463.54</v>
      </c>
      <c r="F15" s="22">
        <v>1457.86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2500</v>
      </c>
      <c r="D16" s="22">
        <v>40500</v>
      </c>
      <c r="E16" s="22">
        <v>0</v>
      </c>
      <c r="F16" s="22">
        <v>2500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2000</v>
      </c>
      <c r="D21" s="22">
        <v>2000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229</v>
      </c>
      <c r="C61" s="22">
        <v>36135.08</v>
      </c>
      <c r="D61" s="22">
        <v>0</v>
      </c>
      <c r="E61" s="22">
        <v>18952.98</v>
      </c>
    </row>
    <row r="62" spans="1:9" x14ac:dyDescent="0.2">
      <c r="A62" s="20">
        <v>1242</v>
      </c>
      <c r="B62" s="18" t="s">
        <v>230</v>
      </c>
      <c r="C62" s="22">
        <v>136313.4</v>
      </c>
      <c r="D62" s="22">
        <v>0</v>
      </c>
      <c r="E62" s="22">
        <v>-1676.34</v>
      </c>
    </row>
    <row r="63" spans="1:9" x14ac:dyDescent="0.2">
      <c r="A63" s="20">
        <v>1243</v>
      </c>
      <c r="B63" s="18" t="s">
        <v>231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22">
        <v>201300</v>
      </c>
      <c r="D64" s="22">
        <v>0</v>
      </c>
      <c r="E64" s="22">
        <v>-187800</v>
      </c>
    </row>
    <row r="65" spans="1:9" x14ac:dyDescent="0.2">
      <c r="A65" s="20">
        <v>1245</v>
      </c>
      <c r="B65" s="18" t="s">
        <v>233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22">
        <v>162563.85999999999</v>
      </c>
      <c r="D66" s="22">
        <v>0</v>
      </c>
      <c r="E66" s="22">
        <v>-47605.32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239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10116.200000000001</v>
      </c>
      <c r="D76" s="22">
        <v>0</v>
      </c>
      <c r="E76" s="22">
        <v>-5617.49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60669.55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C115" activeCellId="2" sqref="C98 C105 C115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1" t="str">
        <f>ESF!A1</f>
        <v>PATRONATO PRO CONSTRUCCION Y ADMINISTRACION DEL PARQUE XOCHIPILLI DE CELAYA, A.C.</v>
      </c>
      <c r="B1" s="91"/>
      <c r="C1" s="9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tr">
        <f>ESF!A3</f>
        <v>Correspondiente DEL 1 DE ENERO AL AL 31 DE MARZO DEL 2018</v>
      </c>
      <c r="B3" s="91"/>
      <c r="C3" s="91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755164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v>0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v>0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755164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v>649966</v>
      </c>
    </row>
    <row r="56" spans="1:3" x14ac:dyDescent="0.2">
      <c r="A56" s="20">
        <v>4210</v>
      </c>
      <c r="B56" s="18" t="s">
        <v>345</v>
      </c>
      <c r="C56" s="22"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0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v>0</v>
      </c>
    </row>
    <row r="61" spans="1:3" x14ac:dyDescent="0.2">
      <c r="A61" s="20">
        <v>4221</v>
      </c>
      <c r="B61" s="18" t="s">
        <v>350</v>
      </c>
      <c r="C61" s="22">
        <v>640000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9966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v>981131.85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v>981131.85</v>
      </c>
      <c r="D97" s="25">
        <f>C97/$C$96</f>
        <v>1</v>
      </c>
    </row>
    <row r="98" spans="1:4" x14ac:dyDescent="0.2">
      <c r="A98" s="20">
        <v>5110</v>
      </c>
      <c r="B98" s="18" t="s">
        <v>379</v>
      </c>
      <c r="C98" s="22">
        <v>834150.55</v>
      </c>
      <c r="D98" s="25">
        <f t="shared" ref="D98:D161" si="0">C98/$C$96</f>
        <v>0.85019210211145435</v>
      </c>
    </row>
    <row r="99" spans="1:4" x14ac:dyDescent="0.2">
      <c r="A99" s="20">
        <v>5111</v>
      </c>
      <c r="B99" s="18" t="s">
        <v>380</v>
      </c>
      <c r="C99" s="22">
        <v>596827.68999999994</v>
      </c>
      <c r="D99" s="25">
        <f t="shared" si="0"/>
        <v>0.60830528537015693</v>
      </c>
    </row>
    <row r="100" spans="1:4" x14ac:dyDescent="0.2">
      <c r="A100" s="20">
        <v>5112</v>
      </c>
      <c r="B100" s="18" t="s">
        <v>381</v>
      </c>
      <c r="C100" s="22">
        <v>23006.77</v>
      </c>
      <c r="D100" s="25">
        <f t="shared" si="0"/>
        <v>2.3449213273424974E-2</v>
      </c>
    </row>
    <row r="101" spans="1:4" x14ac:dyDescent="0.2">
      <c r="A101" s="20">
        <v>5113</v>
      </c>
      <c r="B101" s="18" t="s">
        <v>382</v>
      </c>
      <c r="C101" s="22">
        <v>53736.78</v>
      </c>
      <c r="D101" s="25">
        <f t="shared" si="0"/>
        <v>5.4770192201996096E-2</v>
      </c>
    </row>
    <row r="102" spans="1:4" x14ac:dyDescent="0.2">
      <c r="A102" s="20">
        <v>5114</v>
      </c>
      <c r="B102" s="18" t="s">
        <v>383</v>
      </c>
      <c r="C102" s="22">
        <v>160579.31</v>
      </c>
      <c r="D102" s="25">
        <f t="shared" si="0"/>
        <v>0.16366741126587625</v>
      </c>
    </row>
    <row r="103" spans="1:4" x14ac:dyDescent="0.2">
      <c r="A103" s="20">
        <v>5115</v>
      </c>
      <c r="B103" s="18" t="s">
        <v>384</v>
      </c>
      <c r="C103" s="22">
        <v>0</v>
      </c>
      <c r="D103" s="25">
        <f t="shared" si="0"/>
        <v>0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v>68480.19</v>
      </c>
      <c r="D105" s="25">
        <f t="shared" si="0"/>
        <v>6.9797132770687248E-2</v>
      </c>
    </row>
    <row r="106" spans="1:4" x14ac:dyDescent="0.2">
      <c r="A106" s="20">
        <v>5121</v>
      </c>
      <c r="B106" s="18" t="s">
        <v>387</v>
      </c>
      <c r="C106" s="22">
        <v>11632.79</v>
      </c>
      <c r="D106" s="25">
        <f t="shared" si="0"/>
        <v>1.1856500224714957E-2</v>
      </c>
    </row>
    <row r="107" spans="1:4" x14ac:dyDescent="0.2">
      <c r="A107" s="20">
        <v>5122</v>
      </c>
      <c r="B107" s="18" t="s">
        <v>388</v>
      </c>
      <c r="C107" s="22">
        <v>6188.51</v>
      </c>
      <c r="D107" s="25">
        <f t="shared" si="0"/>
        <v>6.3075212572092122E-3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13557.03</v>
      </c>
      <c r="D109" s="25">
        <f t="shared" si="0"/>
        <v>1.3817745290808774E-2</v>
      </c>
    </row>
    <row r="110" spans="1:4" x14ac:dyDescent="0.2">
      <c r="A110" s="20">
        <v>5125</v>
      </c>
      <c r="B110" s="18" t="s">
        <v>391</v>
      </c>
      <c r="C110" s="22">
        <v>5053.8999999999996</v>
      </c>
      <c r="D110" s="25">
        <f t="shared" si="0"/>
        <v>5.1510915683758507E-3</v>
      </c>
    </row>
    <row r="111" spans="1:4" x14ac:dyDescent="0.2">
      <c r="A111" s="20">
        <v>5126</v>
      </c>
      <c r="B111" s="18" t="s">
        <v>392</v>
      </c>
      <c r="C111" s="22">
        <v>21000</v>
      </c>
      <c r="D111" s="25">
        <f t="shared" si="0"/>
        <v>2.1403851072615776E-2</v>
      </c>
    </row>
    <row r="112" spans="1:4" x14ac:dyDescent="0.2">
      <c r="A112" s="20">
        <v>5127</v>
      </c>
      <c r="B112" s="18" t="s">
        <v>393</v>
      </c>
      <c r="C112" s="22">
        <v>3549.16</v>
      </c>
      <c r="D112" s="25">
        <f t="shared" si="0"/>
        <v>3.6174139082326192E-3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7498.8</v>
      </c>
      <c r="D114" s="25">
        <f t="shared" si="0"/>
        <v>7.6430094487300567E-3</v>
      </c>
    </row>
    <row r="115" spans="1:4" x14ac:dyDescent="0.2">
      <c r="A115" s="20">
        <v>5130</v>
      </c>
      <c r="B115" s="18" t="s">
        <v>396</v>
      </c>
      <c r="C115" s="22">
        <v>78501.11</v>
      </c>
      <c r="D115" s="25">
        <f t="shared" si="0"/>
        <v>8.0010765117858526E-2</v>
      </c>
    </row>
    <row r="116" spans="1:4" x14ac:dyDescent="0.2">
      <c r="A116" s="20">
        <v>5131</v>
      </c>
      <c r="B116" s="18" t="s">
        <v>397</v>
      </c>
      <c r="C116" s="22">
        <v>13172.33</v>
      </c>
      <c r="D116" s="25">
        <f t="shared" si="0"/>
        <v>1.3425647123778523E-2</v>
      </c>
    </row>
    <row r="117" spans="1:4" x14ac:dyDescent="0.2">
      <c r="A117" s="20">
        <v>5132</v>
      </c>
      <c r="B117" s="18" t="s">
        <v>398</v>
      </c>
      <c r="C117" s="22">
        <v>0</v>
      </c>
      <c r="D117" s="25">
        <f t="shared" si="0"/>
        <v>0</v>
      </c>
    </row>
    <row r="118" spans="1:4" x14ac:dyDescent="0.2">
      <c r="A118" s="20">
        <v>5133</v>
      </c>
      <c r="B118" s="18" t="s">
        <v>399</v>
      </c>
      <c r="C118" s="22">
        <v>23092.89</v>
      </c>
      <c r="D118" s="25">
        <f t="shared" si="0"/>
        <v>2.3536989447442768E-2</v>
      </c>
    </row>
    <row r="119" spans="1:4" x14ac:dyDescent="0.2">
      <c r="A119" s="20">
        <v>5134</v>
      </c>
      <c r="B119" s="18" t="s">
        <v>400</v>
      </c>
      <c r="C119" s="22">
        <v>886.12</v>
      </c>
      <c r="D119" s="25">
        <f t="shared" si="0"/>
        <v>9.0316097678410907E-4</v>
      </c>
    </row>
    <row r="120" spans="1:4" x14ac:dyDescent="0.2">
      <c r="A120" s="20">
        <v>5135</v>
      </c>
      <c r="B120" s="18" t="s">
        <v>401</v>
      </c>
      <c r="C120" s="22">
        <v>14751.79</v>
      </c>
      <c r="D120" s="25">
        <f t="shared" si="0"/>
        <v>1.5035481724500128E-2</v>
      </c>
    </row>
    <row r="121" spans="1:4" x14ac:dyDescent="0.2">
      <c r="A121" s="20">
        <v>5136</v>
      </c>
      <c r="B121" s="18" t="s">
        <v>402</v>
      </c>
      <c r="C121" s="22">
        <v>7064.98</v>
      </c>
      <c r="D121" s="25">
        <f t="shared" si="0"/>
        <v>7.2008466548099523E-3</v>
      </c>
    </row>
    <row r="122" spans="1:4" x14ac:dyDescent="0.2">
      <c r="A122" s="20">
        <v>5137</v>
      </c>
      <c r="B122" s="18" t="s">
        <v>403</v>
      </c>
      <c r="C122" s="22">
        <v>1049</v>
      </c>
      <c r="D122" s="25">
        <f t="shared" si="0"/>
        <v>1.069173322627331E-3</v>
      </c>
    </row>
    <row r="123" spans="1:4" x14ac:dyDescent="0.2">
      <c r="A123" s="20">
        <v>5138</v>
      </c>
      <c r="B123" s="18" t="s">
        <v>404</v>
      </c>
      <c r="C123" s="22">
        <v>1160</v>
      </c>
      <c r="D123" s="25">
        <f t="shared" si="0"/>
        <v>1.1823079640111572E-3</v>
      </c>
    </row>
    <row r="124" spans="1:4" x14ac:dyDescent="0.2">
      <c r="A124" s="20">
        <v>5139</v>
      </c>
      <c r="B124" s="18" t="s">
        <v>405</v>
      </c>
      <c r="C124" s="22">
        <v>17324</v>
      </c>
      <c r="D124" s="25">
        <f t="shared" si="0"/>
        <v>1.7657157903904559E-2</v>
      </c>
    </row>
    <row r="125" spans="1:4" x14ac:dyDescent="0.2">
      <c r="A125" s="20">
        <v>5200</v>
      </c>
      <c r="B125" s="18" t="s">
        <v>406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407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415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458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tr">
        <f>ESF!A1</f>
        <v>PATRONATO PRO CONSTRUCCION Y ADMINISTRACION DEL PARQUE XOCHIPILLI DE CELAYA, A.C.</v>
      </c>
      <c r="B1" s="95"/>
      <c r="C1" s="95"/>
      <c r="D1" s="26" t="s">
        <v>180</v>
      </c>
      <c r="E1" s="27">
        <f>ESF!H1</f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tr">
        <f>ESF!A3</f>
        <v>Correspondiente DEL 1 DE ENERO AL AL 31 DE MARZO DEL 2018</v>
      </c>
      <c r="B3" s="95"/>
      <c r="C3" s="95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16610.43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423998.15</v>
      </c>
    </row>
    <row r="15" spans="1:5" x14ac:dyDescent="0.2">
      <c r="A15" s="32">
        <v>3220</v>
      </c>
      <c r="B15" s="28" t="s">
        <v>491</v>
      </c>
      <c r="C15" s="33">
        <v>-224823.25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0" workbookViewId="0">
      <selection activeCell="C62" sqref="C62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tr">
        <f>ESF!A1</f>
        <v>PATRONATO PRO CONSTRUCCION Y ADMINISTRACION DEL PARQUE XOCHIPILLI DE CELAYA, A.C.</v>
      </c>
      <c r="B1" s="96"/>
      <c r="C1" s="96"/>
      <c r="D1" s="26" t="s">
        <v>180</v>
      </c>
      <c r="E1" s="27">
        <f>ESF!H1</f>
        <v>2018</v>
      </c>
    </row>
    <row r="2" spans="1:5" s="34" customFormat="1" ht="18.95" customHeight="1" x14ac:dyDescent="0.25">
      <c r="A2" s="96" t="s">
        <v>504</v>
      </c>
      <c r="B2" s="96"/>
      <c r="C2" s="9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6" t="str">
        <f>ESF!A3</f>
        <v>Correspondiente DEL 1 DE ENERO AL AL 31 DE MARZO DEL 2018</v>
      </c>
      <c r="B3" s="96"/>
      <c r="C3" s="96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431988.24</v>
      </c>
      <c r="D9" s="33">
        <v>36997.57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v>0</v>
      </c>
      <c r="D15" s="33">
        <v>0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v>0</v>
      </c>
    </row>
    <row r="21" spans="1:5" x14ac:dyDescent="0.2">
      <c r="A21" s="32">
        <v>1231</v>
      </c>
      <c r="B21" s="28" t="s">
        <v>221</v>
      </c>
      <c r="C21" s="33">
        <v>0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0</v>
      </c>
    </row>
    <row r="24" spans="1:5" x14ac:dyDescent="0.2">
      <c r="A24" s="32">
        <v>1234</v>
      </c>
      <c r="B24" s="28" t="s">
        <v>224</v>
      </c>
      <c r="C24" s="33">
        <v>0</v>
      </c>
    </row>
    <row r="25" spans="1:5" x14ac:dyDescent="0.2">
      <c r="A25" s="32">
        <v>1235</v>
      </c>
      <c r="B25" s="28" t="s">
        <v>225</v>
      </c>
      <c r="C25" s="33">
        <v>0</v>
      </c>
    </row>
    <row r="26" spans="1:5" x14ac:dyDescent="0.2">
      <c r="A26" s="32">
        <v>1236</v>
      </c>
      <c r="B26" s="28" t="s">
        <v>226</v>
      </c>
      <c r="C26" s="33">
        <v>0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v>0</v>
      </c>
    </row>
    <row r="29" spans="1:5" x14ac:dyDescent="0.2">
      <c r="A29" s="32">
        <v>1241</v>
      </c>
      <c r="B29" s="28" t="s">
        <v>229</v>
      </c>
      <c r="C29" s="33">
        <v>2939.3</v>
      </c>
    </row>
    <row r="30" spans="1:5" x14ac:dyDescent="0.2">
      <c r="A30" s="32">
        <v>1242</v>
      </c>
      <c r="B30" s="28" t="s">
        <v>230</v>
      </c>
      <c r="C30" s="33">
        <v>0</v>
      </c>
    </row>
    <row r="31" spans="1:5" x14ac:dyDescent="0.2">
      <c r="A31" s="32">
        <v>1243</v>
      </c>
      <c r="B31" s="28" t="s">
        <v>231</v>
      </c>
      <c r="C31" s="33">
        <v>0</v>
      </c>
    </row>
    <row r="32" spans="1:5" x14ac:dyDescent="0.2">
      <c r="A32" s="32">
        <v>1244</v>
      </c>
      <c r="B32" s="28" t="s">
        <v>232</v>
      </c>
      <c r="C32" s="33">
        <v>0</v>
      </c>
    </row>
    <row r="33" spans="1:5" x14ac:dyDescent="0.2">
      <c r="A33" s="32">
        <v>1245</v>
      </c>
      <c r="B33" s="28" t="s">
        <v>233</v>
      </c>
      <c r="C33" s="33">
        <v>0</v>
      </c>
    </row>
    <row r="34" spans="1:5" x14ac:dyDescent="0.2">
      <c r="A34" s="32">
        <v>1246</v>
      </c>
      <c r="B34" s="28" t="s">
        <v>234</v>
      </c>
      <c r="C34" s="33">
        <v>0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0</v>
      </c>
    </row>
    <row r="37" spans="1:5" x14ac:dyDescent="0.2">
      <c r="A37" s="32">
        <v>1250</v>
      </c>
      <c r="B37" s="28" t="s">
        <v>238</v>
      </c>
      <c r="C37" s="33">
        <v>0</v>
      </c>
    </row>
    <row r="38" spans="1:5" x14ac:dyDescent="0.2">
      <c r="A38" s="32">
        <v>1251</v>
      </c>
      <c r="B38" s="28" t="s">
        <v>239</v>
      </c>
      <c r="C38" s="33">
        <v>0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0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0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tr">
        <f>'Notas a los Edos Financieros'!A1</f>
        <v>PATRONATO PRO CONSTRUCCION Y ADMINISTRACION DEL PARQUE XOCHIPILLI DE CELAYA, A.C.</v>
      </c>
      <c r="B1" s="97"/>
      <c r="C1" s="97"/>
      <c r="D1" s="97"/>
    </row>
    <row r="2" spans="1:4" s="36" customFormat="1" ht="18.95" customHeight="1" x14ac:dyDescent="0.25">
      <c r="A2" s="97" t="s">
        <v>516</v>
      </c>
      <c r="B2" s="97"/>
      <c r="C2" s="97"/>
      <c r="D2" s="97"/>
    </row>
    <row r="3" spans="1:4" s="36" customFormat="1" ht="18.95" customHeight="1" x14ac:dyDescent="0.25">
      <c r="A3" s="97" t="str">
        <f>'Notas a los Edos Financieros'!A3</f>
        <v>Correspondiente DEL 1 DE ENERO AL AL 31 DE MARZO DEL 2018</v>
      </c>
      <c r="B3" s="97"/>
      <c r="C3" s="97"/>
      <c r="D3" s="97"/>
    </row>
    <row r="4" spans="1:4" s="39" customFormat="1" ht="18.95" customHeight="1" x14ac:dyDescent="0.2">
      <c r="A4" s="98" t="s">
        <v>512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1405130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1405130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5" sqref="D5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9" t="str">
        <f>'Notas a los Edos Financieros'!A1</f>
        <v>PATRONATO PRO CONSTRUCCION Y ADMINISTRACION DEL PARQUE XOCHIPILLI DE CELAYA, A.C.</v>
      </c>
      <c r="B1" s="99"/>
      <c r="C1" s="99"/>
      <c r="D1" s="99"/>
    </row>
    <row r="2" spans="1:4" s="66" customFormat="1" ht="18.95" customHeight="1" x14ac:dyDescent="0.25">
      <c r="A2" s="99" t="s">
        <v>517</v>
      </c>
      <c r="B2" s="99"/>
      <c r="C2" s="99"/>
      <c r="D2" s="99"/>
    </row>
    <row r="3" spans="1:4" s="66" customFormat="1" ht="18.95" customHeight="1" x14ac:dyDescent="0.25">
      <c r="A3" s="99" t="str">
        <f>'Notas a los Edos Financieros'!A3</f>
        <v>Correspondiente DEL 1 DE ENERO AL AL 31 DE MARZO DEL 2018</v>
      </c>
      <c r="B3" s="99"/>
      <c r="C3" s="99"/>
      <c r="D3" s="99"/>
    </row>
    <row r="4" spans="1:4" s="67" customFormat="1" x14ac:dyDescent="0.2">
      <c r="A4" s="100"/>
      <c r="B4" s="100"/>
      <c r="C4" s="100"/>
      <c r="D4" s="100"/>
    </row>
    <row r="5" spans="1:4" x14ac:dyDescent="0.2">
      <c r="A5" s="68" t="s">
        <v>93</v>
      </c>
      <c r="B5" s="69"/>
      <c r="C5" s="70"/>
      <c r="D5" s="71">
        <v>984071.15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2939.3</v>
      </c>
    </row>
    <row r="8" spans="1:4" x14ac:dyDescent="0.2">
      <c r="A8" s="52"/>
      <c r="B8" s="77" t="s">
        <v>91</v>
      </c>
      <c r="C8" s="54">
        <v>2939.3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981131.85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47" sqref="E47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95" t="str">
        <f>'Notas a los Edos Financieros'!A3</f>
        <v>Correspondiente DEL 1 DE ENERO AL AL 31 DE MARZO DEL 2018</v>
      </c>
      <c r="B3" s="101"/>
      <c r="C3" s="101"/>
      <c r="D3" s="101"/>
      <c r="E3" s="101"/>
      <c r="F3" s="101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5184331.25</v>
      </c>
      <c r="D36" s="33">
        <v>0</v>
      </c>
      <c r="E36" s="33">
        <v>0</v>
      </c>
      <c r="F36" s="33">
        <v>5184331.25</v>
      </c>
    </row>
    <row r="37" spans="1:6" x14ac:dyDescent="0.2">
      <c r="A37" s="28">
        <v>8120</v>
      </c>
      <c r="B37" s="28" t="s">
        <v>104</v>
      </c>
      <c r="C37" s="33">
        <f>+C38-C39</f>
        <v>5184331.25</v>
      </c>
      <c r="D37" s="33">
        <f>+C37-F37</f>
        <v>1405130</v>
      </c>
      <c r="E37" s="33">
        <v>0</v>
      </c>
      <c r="F37" s="33">
        <f>+F38-F39</f>
        <v>3779201.25</v>
      </c>
    </row>
    <row r="38" spans="1:6" x14ac:dyDescent="0.2">
      <c r="A38" s="28">
        <v>8130</v>
      </c>
      <c r="B38" s="28" t="s">
        <v>103</v>
      </c>
      <c r="C38" s="33">
        <v>5184331.25</v>
      </c>
      <c r="D38" s="33">
        <v>0</v>
      </c>
      <c r="E38" s="33">
        <v>0</v>
      </c>
      <c r="F38" s="33">
        <v>5184331.25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1405130</v>
      </c>
      <c r="F39" s="33">
        <v>1405130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1405130</v>
      </c>
      <c r="F40" s="33">
        <v>1405130</v>
      </c>
    </row>
    <row r="41" spans="1:6" x14ac:dyDescent="0.2">
      <c r="A41" s="28">
        <v>8210</v>
      </c>
      <c r="B41" s="28" t="s">
        <v>100</v>
      </c>
      <c r="C41" s="33">
        <v>5184331.25</v>
      </c>
      <c r="D41" s="33">
        <v>0</v>
      </c>
      <c r="E41" s="33">
        <v>0</v>
      </c>
      <c r="F41" s="33">
        <v>5184331.25</v>
      </c>
    </row>
    <row r="42" spans="1:6" x14ac:dyDescent="0.2">
      <c r="A42" s="28">
        <v>8220</v>
      </c>
      <c r="B42" s="28" t="s">
        <v>99</v>
      </c>
      <c r="C42" s="33">
        <f>+C43-C44</f>
        <v>5184331.25</v>
      </c>
      <c r="D42" s="33">
        <f>+C42-F42</f>
        <v>984071.15000000037</v>
      </c>
      <c r="E42" s="33">
        <v>0</v>
      </c>
      <c r="F42" s="33">
        <f>+F43-F44</f>
        <v>4200260.0999999996</v>
      </c>
    </row>
    <row r="43" spans="1:6" x14ac:dyDescent="0.2">
      <c r="A43" s="28">
        <v>8230</v>
      </c>
      <c r="B43" s="28" t="s">
        <v>98</v>
      </c>
      <c r="C43" s="33">
        <v>5184331.25</v>
      </c>
      <c r="D43" s="33">
        <v>0</v>
      </c>
      <c r="E43" s="33">
        <v>0</v>
      </c>
      <c r="F43" s="33">
        <v>5184331.25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984071.15</v>
      </c>
      <c r="F44" s="33">
        <v>984071.15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984071.15</v>
      </c>
      <c r="F45" s="33">
        <v>984071.15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984071.15</v>
      </c>
      <c r="F46" s="33">
        <v>984071.15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985223.62</v>
      </c>
      <c r="F47" s="33">
        <v>985223.62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2018-03-08T17:54:20Z</cp:lastPrinted>
  <dcterms:created xsi:type="dcterms:W3CDTF">2012-12-11T20:36:24Z</dcterms:created>
  <dcterms:modified xsi:type="dcterms:W3CDTF">2018-04-26T18:28:17Z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